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user01\Dropbox\Sony_8GQ\共通\予算・決算\平成30年度予算\"/>
    </mc:Choice>
  </mc:AlternateContent>
  <bookViews>
    <workbookView xWindow="14385" yWindow="-15" windowWidth="14430" windowHeight="12225" activeTab="5"/>
  </bookViews>
  <sheets>
    <sheet name="全体" sheetId="4" r:id="rId1"/>
    <sheet name="本部" sheetId="6" r:id="rId2"/>
    <sheet name="びおとーぷ" sheetId="5" r:id="rId3"/>
    <sheet name="居宅1" sheetId="9" r:id="rId4"/>
    <sheet name="ほしの郷" sheetId="10" r:id="rId5"/>
    <sheet name="ほしの郷長南" sheetId="13" r:id="rId6"/>
  </sheets>
  <definedNames>
    <definedName name="_xlnm.Print_Area" localSheetId="2">びおとーぷ!$A$1:$H$117</definedName>
    <definedName name="_xlnm.Print_Area" localSheetId="4">ほしの郷!$A$1:$H$117</definedName>
    <definedName name="_xlnm.Print_Area" localSheetId="5">ほしの郷長南!$A$1:$H$117</definedName>
    <definedName name="_xlnm.Print_Area" localSheetId="3">居宅1!$A$1:$H$117</definedName>
    <definedName name="_xlnm.Print_Area" localSheetId="0">全体!$A$1:$H$117</definedName>
    <definedName name="_xlnm.Print_Area" localSheetId="1">本部!$A$1:$H$117</definedName>
    <definedName name="_xlnm.Print_Titles" localSheetId="2">びおとーぷ!$1:$4</definedName>
    <definedName name="_xlnm.Print_Titles" localSheetId="4">ほしの郷!$1:$4</definedName>
    <definedName name="_xlnm.Print_Titles" localSheetId="5">ほしの郷長南!$1:$4</definedName>
    <definedName name="_xlnm.Print_Titles" localSheetId="3">居宅1!$1:$4</definedName>
    <definedName name="_xlnm.Print_Titles" localSheetId="0">全体!$1:$4</definedName>
    <definedName name="_xlnm.Print_Titles" localSheetId="1">本部!$1:$4</definedName>
  </definedNames>
  <calcPr calcId="162913"/>
</workbook>
</file>

<file path=xl/calcChain.xml><?xml version="1.0" encoding="utf-8"?>
<calcChain xmlns="http://schemas.openxmlformats.org/spreadsheetml/2006/main">
  <c r="E7" i="9" l="1"/>
  <c r="E109" i="5" l="1"/>
  <c r="E32" i="5"/>
  <c r="A2" i="13"/>
  <c r="A2" i="10"/>
  <c r="A2" i="9"/>
  <c r="A2" i="5"/>
  <c r="A2" i="6"/>
  <c r="E92" i="6" l="1"/>
  <c r="G116" i="13" l="1"/>
  <c r="G113" i="13"/>
  <c r="G110" i="13"/>
  <c r="G109" i="13"/>
  <c r="F109" i="13"/>
  <c r="E109" i="13"/>
  <c r="G108" i="13"/>
  <c r="G107" i="13"/>
  <c r="F106" i="13"/>
  <c r="E106" i="13"/>
  <c r="G104" i="13"/>
  <c r="G103" i="13"/>
  <c r="F103" i="13"/>
  <c r="E103" i="13"/>
  <c r="G102" i="13"/>
  <c r="G101" i="13"/>
  <c r="F100" i="13"/>
  <c r="E100" i="13"/>
  <c r="G97" i="13"/>
  <c r="G96" i="13"/>
  <c r="G95" i="13"/>
  <c r="G94" i="13"/>
  <c r="G93" i="13"/>
  <c r="F92" i="13"/>
  <c r="F98" i="13" s="1"/>
  <c r="E92" i="13"/>
  <c r="G91" i="13"/>
  <c r="F90" i="13"/>
  <c r="G89" i="13"/>
  <c r="G88" i="13"/>
  <c r="F87" i="13"/>
  <c r="E87" i="13"/>
  <c r="G87" i="13" s="1"/>
  <c r="G86" i="13"/>
  <c r="F85" i="13"/>
  <c r="E85" i="13"/>
  <c r="G85" i="13" s="1"/>
  <c r="G82" i="13"/>
  <c r="F81" i="13"/>
  <c r="E81" i="13"/>
  <c r="G81" i="13" s="1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E56" i="13"/>
  <c r="G57" i="13"/>
  <c r="F56" i="13"/>
  <c r="F32" i="13"/>
  <c r="G28" i="13"/>
  <c r="G24" i="13"/>
  <c r="F23" i="13"/>
  <c r="F83" i="13" s="1"/>
  <c r="G21" i="13"/>
  <c r="F20" i="13"/>
  <c r="E20" i="13"/>
  <c r="G19" i="13"/>
  <c r="G17" i="13"/>
  <c r="G16" i="13"/>
  <c r="F15" i="13"/>
  <c r="E15" i="13"/>
  <c r="G14" i="13"/>
  <c r="F13" i="13"/>
  <c r="E13" i="13"/>
  <c r="G13" i="13" s="1"/>
  <c r="G12" i="13"/>
  <c r="G11" i="13"/>
  <c r="G10" i="13"/>
  <c r="G9" i="13"/>
  <c r="G8" i="13"/>
  <c r="F7" i="13"/>
  <c r="F5" i="13" s="1"/>
  <c r="F22" i="13" s="1"/>
  <c r="E7" i="13"/>
  <c r="G6" i="13"/>
  <c r="G116" i="10"/>
  <c r="G113" i="10"/>
  <c r="G110" i="10"/>
  <c r="F109" i="10"/>
  <c r="G109" i="10" s="1"/>
  <c r="G108" i="10"/>
  <c r="G107" i="10"/>
  <c r="F106" i="10"/>
  <c r="E106" i="10"/>
  <c r="E111" i="10" s="1"/>
  <c r="G104" i="10"/>
  <c r="F103" i="10"/>
  <c r="E103" i="10"/>
  <c r="G102" i="10"/>
  <c r="G101" i="10"/>
  <c r="F100" i="10"/>
  <c r="F105" i="10" s="1"/>
  <c r="E100" i="10"/>
  <c r="G97" i="10"/>
  <c r="G96" i="10"/>
  <c r="G95" i="10"/>
  <c r="G94" i="10"/>
  <c r="G93" i="10"/>
  <c r="F92" i="10"/>
  <c r="F98" i="10" s="1"/>
  <c r="E92" i="10"/>
  <c r="G91" i="10"/>
  <c r="G89" i="10"/>
  <c r="G88" i="10"/>
  <c r="F87" i="10"/>
  <c r="E87" i="10"/>
  <c r="G86" i="10"/>
  <c r="F85" i="10"/>
  <c r="F90" i="10" s="1"/>
  <c r="E85" i="10"/>
  <c r="G82" i="10"/>
  <c r="F81" i="10"/>
  <c r="E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F56" i="10"/>
  <c r="E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F32" i="10"/>
  <c r="E32" i="10"/>
  <c r="G31" i="10"/>
  <c r="G30" i="10"/>
  <c r="G29" i="10"/>
  <c r="G27" i="10"/>
  <c r="G26" i="10"/>
  <c r="G25" i="10"/>
  <c r="G24" i="10"/>
  <c r="F23" i="10"/>
  <c r="G21" i="10"/>
  <c r="F20" i="10"/>
  <c r="G19" i="10"/>
  <c r="G17" i="10"/>
  <c r="G16" i="10"/>
  <c r="F15" i="10"/>
  <c r="E15" i="10"/>
  <c r="G14" i="10"/>
  <c r="F13" i="10"/>
  <c r="E13" i="10"/>
  <c r="G12" i="10"/>
  <c r="G11" i="10"/>
  <c r="G10" i="10"/>
  <c r="G9" i="10"/>
  <c r="E7" i="10"/>
  <c r="F7" i="10"/>
  <c r="F5" i="10" s="1"/>
  <c r="F22" i="10" s="1"/>
  <c r="G6" i="10"/>
  <c r="G116" i="9"/>
  <c r="G113" i="9"/>
  <c r="G110" i="9"/>
  <c r="F109" i="9"/>
  <c r="E109" i="9"/>
  <c r="G108" i="9"/>
  <c r="G107" i="9"/>
  <c r="F106" i="9"/>
  <c r="F111" i="9" s="1"/>
  <c r="E106" i="9"/>
  <c r="G104" i="9"/>
  <c r="F103" i="9"/>
  <c r="F105" i="9" s="1"/>
  <c r="F112" i="9" s="1"/>
  <c r="E103" i="9"/>
  <c r="E105" i="9" s="1"/>
  <c r="G102" i="9"/>
  <c r="G101" i="9"/>
  <c r="G100" i="9"/>
  <c r="F100" i="9"/>
  <c r="E100" i="9"/>
  <c r="G97" i="9"/>
  <c r="G96" i="9"/>
  <c r="G95" i="9"/>
  <c r="G94" i="9"/>
  <c r="G93" i="9"/>
  <c r="G92" i="9"/>
  <c r="F92" i="9"/>
  <c r="F98" i="9" s="1"/>
  <c r="E92" i="9"/>
  <c r="E98" i="9" s="1"/>
  <c r="G91" i="9"/>
  <c r="G89" i="9"/>
  <c r="G88" i="9"/>
  <c r="F87" i="9"/>
  <c r="E87" i="9"/>
  <c r="G87" i="9" s="1"/>
  <c r="G86" i="9"/>
  <c r="F85" i="9"/>
  <c r="F90" i="9" s="1"/>
  <c r="F99" i="9" s="1"/>
  <c r="E85" i="9"/>
  <c r="G82" i="9"/>
  <c r="F81" i="9"/>
  <c r="E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F56" i="9"/>
  <c r="E56" i="9"/>
  <c r="G56" i="9" s="1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F32" i="9"/>
  <c r="E32" i="9"/>
  <c r="G32" i="9" s="1"/>
  <c r="G31" i="9"/>
  <c r="G30" i="9"/>
  <c r="G28" i="9"/>
  <c r="G27" i="9"/>
  <c r="G26" i="9"/>
  <c r="G25" i="9"/>
  <c r="G24" i="9"/>
  <c r="F23" i="9"/>
  <c r="G21" i="9"/>
  <c r="F20" i="9"/>
  <c r="E20" i="9"/>
  <c r="G20" i="9" s="1"/>
  <c r="G19" i="9"/>
  <c r="G17" i="9"/>
  <c r="G16" i="9"/>
  <c r="F15" i="9"/>
  <c r="G15" i="9" s="1"/>
  <c r="E15" i="9"/>
  <c r="G14" i="9"/>
  <c r="F13" i="9"/>
  <c r="E13" i="9"/>
  <c r="G12" i="9"/>
  <c r="G11" i="9"/>
  <c r="G10" i="9"/>
  <c r="G9" i="9"/>
  <c r="G8" i="9"/>
  <c r="F7" i="9"/>
  <c r="F5" i="9" s="1"/>
  <c r="E5" i="9"/>
  <c r="G6" i="9"/>
  <c r="G116" i="5"/>
  <c r="G113" i="5"/>
  <c r="G110" i="5"/>
  <c r="F109" i="5"/>
  <c r="E109" i="4"/>
  <c r="G108" i="5"/>
  <c r="G107" i="5"/>
  <c r="F106" i="5"/>
  <c r="F111" i="5" s="1"/>
  <c r="E106" i="5"/>
  <c r="E111" i="5" s="1"/>
  <c r="G104" i="5"/>
  <c r="F103" i="5"/>
  <c r="E103" i="5"/>
  <c r="E103" i="4" s="1"/>
  <c r="G103" i="4" s="1"/>
  <c r="G102" i="5"/>
  <c r="G101" i="5"/>
  <c r="F100" i="5"/>
  <c r="E100" i="5"/>
  <c r="E100" i="4" s="1"/>
  <c r="G100" i="4" s="1"/>
  <c r="G97" i="5"/>
  <c r="G96" i="5"/>
  <c r="G95" i="5"/>
  <c r="G94" i="5"/>
  <c r="G93" i="5"/>
  <c r="F92" i="5"/>
  <c r="F98" i="5" s="1"/>
  <c r="E92" i="5"/>
  <c r="E98" i="5" s="1"/>
  <c r="G91" i="5"/>
  <c r="G89" i="5"/>
  <c r="G88" i="5"/>
  <c r="F87" i="5"/>
  <c r="E87" i="5"/>
  <c r="G86" i="5"/>
  <c r="F85" i="5"/>
  <c r="F90" i="5" s="1"/>
  <c r="F99" i="5" s="1"/>
  <c r="E85" i="5"/>
  <c r="G82" i="5"/>
  <c r="F81" i="5"/>
  <c r="E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F56" i="5"/>
  <c r="E56" i="5"/>
  <c r="G56" i="5" s="1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F32" i="5"/>
  <c r="G32" i="5" s="1"/>
  <c r="G31" i="5"/>
  <c r="G30" i="5"/>
  <c r="G29" i="5"/>
  <c r="E23" i="5"/>
  <c r="G27" i="5"/>
  <c r="G26" i="5"/>
  <c r="G25" i="5"/>
  <c r="F23" i="5"/>
  <c r="F83" i="5" s="1"/>
  <c r="G21" i="5"/>
  <c r="F20" i="5"/>
  <c r="E20" i="5"/>
  <c r="G19" i="5"/>
  <c r="G17" i="5"/>
  <c r="G16" i="5"/>
  <c r="F15" i="5"/>
  <c r="E15" i="5"/>
  <c r="G14" i="5"/>
  <c r="F13" i="5"/>
  <c r="E13" i="5"/>
  <c r="G12" i="5"/>
  <c r="G11" i="5"/>
  <c r="G10" i="5"/>
  <c r="G9" i="5"/>
  <c r="G8" i="5"/>
  <c r="F7" i="5"/>
  <c r="F5" i="5" s="1"/>
  <c r="E7" i="5"/>
  <c r="E5" i="5" s="1"/>
  <c r="G6" i="5"/>
  <c r="G116" i="6"/>
  <c r="G113" i="6"/>
  <c r="G110" i="6"/>
  <c r="F109" i="6"/>
  <c r="E109" i="6"/>
  <c r="E108" i="4" s="1"/>
  <c r="G108" i="6"/>
  <c r="G107" i="6"/>
  <c r="F106" i="6"/>
  <c r="E106" i="6"/>
  <c r="G106" i="6" s="1"/>
  <c r="G104" i="6"/>
  <c r="F103" i="6"/>
  <c r="E103" i="6"/>
  <c r="G102" i="6"/>
  <c r="G101" i="6"/>
  <c r="F100" i="6"/>
  <c r="F105" i="6" s="1"/>
  <c r="E100" i="6"/>
  <c r="G97" i="6"/>
  <c r="G96" i="6"/>
  <c r="G95" i="6"/>
  <c r="G94" i="6"/>
  <c r="G93" i="6"/>
  <c r="F92" i="6"/>
  <c r="F98" i="6" s="1"/>
  <c r="G91" i="6"/>
  <c r="G89" i="6"/>
  <c r="G88" i="6"/>
  <c r="F87" i="6"/>
  <c r="G87" i="6" s="1"/>
  <c r="E87" i="6"/>
  <c r="G86" i="6"/>
  <c r="F85" i="6"/>
  <c r="G85" i="6" s="1"/>
  <c r="E85" i="6"/>
  <c r="E90" i="6" s="1"/>
  <c r="E89" i="4" s="1"/>
  <c r="G89" i="4" s="1"/>
  <c r="G82" i="6"/>
  <c r="F81" i="6"/>
  <c r="E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F56" i="6"/>
  <c r="E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F32" i="6"/>
  <c r="E32" i="6"/>
  <c r="G31" i="6"/>
  <c r="G30" i="6"/>
  <c r="G29" i="6"/>
  <c r="G28" i="6"/>
  <c r="G27" i="6"/>
  <c r="G26" i="6"/>
  <c r="G25" i="6"/>
  <c r="G24" i="6"/>
  <c r="F23" i="6"/>
  <c r="G21" i="6"/>
  <c r="F20" i="6"/>
  <c r="E20" i="6"/>
  <c r="G19" i="6"/>
  <c r="G17" i="6"/>
  <c r="G16" i="6"/>
  <c r="F15" i="6"/>
  <c r="E15" i="6"/>
  <c r="G14" i="6"/>
  <c r="F13" i="6"/>
  <c r="E13" i="6"/>
  <c r="G12" i="6"/>
  <c r="G11" i="6"/>
  <c r="G10" i="6"/>
  <c r="G9" i="6"/>
  <c r="G8" i="6"/>
  <c r="F7" i="6"/>
  <c r="F5" i="6" s="1"/>
  <c r="E7" i="6"/>
  <c r="G6" i="6"/>
  <c r="E5" i="6"/>
  <c r="G116" i="4"/>
  <c r="G113" i="4"/>
  <c r="F109" i="4"/>
  <c r="E107" i="4"/>
  <c r="G107" i="4" s="1"/>
  <c r="F106" i="4"/>
  <c r="F105" i="4"/>
  <c r="F103" i="4"/>
  <c r="E102" i="4"/>
  <c r="G102" i="4" s="1"/>
  <c r="E101" i="4"/>
  <c r="G101" i="4" s="1"/>
  <c r="F100" i="4"/>
  <c r="F98" i="4"/>
  <c r="E96" i="4"/>
  <c r="G96" i="4" s="1"/>
  <c r="E95" i="4"/>
  <c r="G95" i="4" s="1"/>
  <c r="E94" i="4"/>
  <c r="G94" i="4" s="1"/>
  <c r="E93" i="4"/>
  <c r="G93" i="4" s="1"/>
  <c r="F92" i="4"/>
  <c r="E91" i="4"/>
  <c r="G91" i="4" s="1"/>
  <c r="E88" i="4"/>
  <c r="G88" i="4" s="1"/>
  <c r="F87" i="4"/>
  <c r="E86" i="4"/>
  <c r="G86" i="4" s="1"/>
  <c r="F85" i="4"/>
  <c r="F90" i="4" s="1"/>
  <c r="F99" i="4" s="1"/>
  <c r="E85" i="4"/>
  <c r="F81" i="4"/>
  <c r="E80" i="4"/>
  <c r="G80" i="4" s="1"/>
  <c r="E79" i="4"/>
  <c r="G79" i="4" s="1"/>
  <c r="E77" i="4"/>
  <c r="G77" i="4" s="1"/>
  <c r="E75" i="4"/>
  <c r="G75" i="4" s="1"/>
  <c r="E73" i="4"/>
  <c r="G73" i="4" s="1"/>
  <c r="E71" i="4"/>
  <c r="G71" i="4" s="1"/>
  <c r="E69" i="4"/>
  <c r="G69" i="4" s="1"/>
  <c r="E67" i="4"/>
  <c r="G67" i="4" s="1"/>
  <c r="E65" i="4"/>
  <c r="G65" i="4" s="1"/>
  <c r="E63" i="4"/>
  <c r="G63" i="4" s="1"/>
  <c r="E61" i="4"/>
  <c r="G61" i="4" s="1"/>
  <c r="E59" i="4"/>
  <c r="G59" i="4" s="1"/>
  <c r="E57" i="4"/>
  <c r="G57" i="4" s="1"/>
  <c r="F56" i="4"/>
  <c r="F32" i="4"/>
  <c r="E24" i="4"/>
  <c r="G24" i="4" s="1"/>
  <c r="F23" i="4"/>
  <c r="F83" i="4" s="1"/>
  <c r="E21" i="4"/>
  <c r="G21" i="4" s="1"/>
  <c r="F20" i="4"/>
  <c r="E19" i="4"/>
  <c r="G19" i="4" s="1"/>
  <c r="E18" i="4"/>
  <c r="E17" i="4"/>
  <c r="G17" i="4" s="1"/>
  <c r="E16" i="4"/>
  <c r="G16" i="4" s="1"/>
  <c r="F15" i="4"/>
  <c r="E14" i="4"/>
  <c r="G14" i="4" s="1"/>
  <c r="F13" i="4"/>
  <c r="E12" i="4"/>
  <c r="G12" i="4" s="1"/>
  <c r="E11" i="4"/>
  <c r="G11" i="4" s="1"/>
  <c r="E10" i="4"/>
  <c r="G10" i="4" s="1"/>
  <c r="E9" i="4"/>
  <c r="G9" i="4" s="1"/>
  <c r="E8" i="4"/>
  <c r="G8" i="4" s="1"/>
  <c r="F7" i="4"/>
  <c r="F5" i="4" s="1"/>
  <c r="F22" i="4" s="1"/>
  <c r="E6" i="4"/>
  <c r="G6" i="4" s="1"/>
  <c r="F84" i="4" l="1"/>
  <c r="F111" i="4"/>
  <c r="G103" i="6"/>
  <c r="G92" i="6"/>
  <c r="F22" i="9"/>
  <c r="E90" i="10"/>
  <c r="G90" i="10" s="1"/>
  <c r="F111" i="10"/>
  <c r="G15" i="13"/>
  <c r="G85" i="4"/>
  <c r="G15" i="6"/>
  <c r="G109" i="4"/>
  <c r="G13" i="10"/>
  <c r="G92" i="10"/>
  <c r="F112" i="10"/>
  <c r="G103" i="10"/>
  <c r="G7" i="13"/>
  <c r="G103" i="5"/>
  <c r="E22" i="6"/>
  <c r="G20" i="6"/>
  <c r="G32" i="6"/>
  <c r="G81" i="6"/>
  <c r="G109" i="6"/>
  <c r="F83" i="6"/>
  <c r="G100" i="6"/>
  <c r="E111" i="6"/>
  <c r="G5" i="5"/>
  <c r="G13" i="5"/>
  <c r="G20" i="5"/>
  <c r="G28" i="5"/>
  <c r="G92" i="5"/>
  <c r="F22" i="5"/>
  <c r="F84" i="5" s="1"/>
  <c r="G15" i="5"/>
  <c r="E90" i="5"/>
  <c r="E99" i="5" s="1"/>
  <c r="G99" i="5" s="1"/>
  <c r="G98" i="5"/>
  <c r="G100" i="5"/>
  <c r="E23" i="9"/>
  <c r="E83" i="9" s="1"/>
  <c r="G83" i="9" s="1"/>
  <c r="G85" i="9"/>
  <c r="G98" i="9"/>
  <c r="E111" i="9"/>
  <c r="G111" i="9" s="1"/>
  <c r="G13" i="9"/>
  <c r="F83" i="9"/>
  <c r="F84" i="9" s="1"/>
  <c r="F114" i="9" s="1"/>
  <c r="F117" i="9" s="1"/>
  <c r="G81" i="9"/>
  <c r="G87" i="10"/>
  <c r="G100" i="10"/>
  <c r="G111" i="10"/>
  <c r="G15" i="10"/>
  <c r="G32" i="10"/>
  <c r="G81" i="10"/>
  <c r="E81" i="4"/>
  <c r="G81" i="4" s="1"/>
  <c r="F99" i="13"/>
  <c r="G100" i="13"/>
  <c r="G106" i="13"/>
  <c r="E87" i="4"/>
  <c r="G87" i="4" s="1"/>
  <c r="F105" i="13"/>
  <c r="F111" i="13"/>
  <c r="E106" i="4"/>
  <c r="G106" i="4" s="1"/>
  <c r="G106" i="10"/>
  <c r="G56" i="10"/>
  <c r="E105" i="5"/>
  <c r="E112" i="5" s="1"/>
  <c r="E56" i="4"/>
  <c r="G56" i="4" s="1"/>
  <c r="E83" i="5"/>
  <c r="G83" i="5" s="1"/>
  <c r="G7" i="5"/>
  <c r="E22" i="5"/>
  <c r="G22" i="5" s="1"/>
  <c r="E5" i="13"/>
  <c r="F112" i="4"/>
  <c r="F114" i="4" s="1"/>
  <c r="F117" i="4" s="1"/>
  <c r="F22" i="6"/>
  <c r="F84" i="6" s="1"/>
  <c r="G5" i="6"/>
  <c r="E110" i="4"/>
  <c r="G110" i="4" s="1"/>
  <c r="F111" i="6"/>
  <c r="G111" i="6" s="1"/>
  <c r="E23" i="6"/>
  <c r="G56" i="6"/>
  <c r="F90" i="6"/>
  <c r="F99" i="6" s="1"/>
  <c r="E98" i="6"/>
  <c r="G13" i="6"/>
  <c r="E105" i="6"/>
  <c r="G7" i="6"/>
  <c r="E15" i="4"/>
  <c r="G15" i="4" s="1"/>
  <c r="G90" i="5"/>
  <c r="G111" i="5"/>
  <c r="G23" i="5"/>
  <c r="G81" i="5"/>
  <c r="G85" i="5"/>
  <c r="G87" i="5"/>
  <c r="G109" i="5"/>
  <c r="F105" i="5"/>
  <c r="F112" i="5" s="1"/>
  <c r="F114" i="5" s="1"/>
  <c r="F117" i="5" s="1"/>
  <c r="G106" i="5"/>
  <c r="E22" i="9"/>
  <c r="G5" i="9"/>
  <c r="E112" i="9"/>
  <c r="G112" i="9" s="1"/>
  <c r="G105" i="9"/>
  <c r="G29" i="9"/>
  <c r="E90" i="9"/>
  <c r="G103" i="9"/>
  <c r="G106" i="9"/>
  <c r="G7" i="9"/>
  <c r="G109" i="9"/>
  <c r="G7" i="10"/>
  <c r="E7" i="4"/>
  <c r="G7" i="4" s="1"/>
  <c r="E5" i="10"/>
  <c r="F99" i="10"/>
  <c r="G28" i="10"/>
  <c r="E28" i="4"/>
  <c r="G28" i="4" s="1"/>
  <c r="E23" i="10"/>
  <c r="E20" i="10"/>
  <c r="F83" i="10"/>
  <c r="F84" i="10" s="1"/>
  <c r="E13" i="4"/>
  <c r="G13" i="4" s="1"/>
  <c r="G85" i="10"/>
  <c r="E99" i="10"/>
  <c r="G99" i="10" s="1"/>
  <c r="G8" i="10"/>
  <c r="E105" i="10"/>
  <c r="E98" i="10"/>
  <c r="G98" i="10" s="1"/>
  <c r="G56" i="13"/>
  <c r="F84" i="13"/>
  <c r="F112" i="13"/>
  <c r="E58" i="4"/>
  <c r="G58" i="4" s="1"/>
  <c r="E60" i="4"/>
  <c r="G60" i="4" s="1"/>
  <c r="E62" i="4"/>
  <c r="G62" i="4" s="1"/>
  <c r="E64" i="4"/>
  <c r="G64" i="4" s="1"/>
  <c r="E66" i="4"/>
  <c r="G66" i="4" s="1"/>
  <c r="E68" i="4"/>
  <c r="G68" i="4" s="1"/>
  <c r="E70" i="4"/>
  <c r="G70" i="4" s="1"/>
  <c r="E72" i="4"/>
  <c r="G72" i="4" s="1"/>
  <c r="E74" i="4"/>
  <c r="G74" i="4" s="1"/>
  <c r="E76" i="4"/>
  <c r="G76" i="4" s="1"/>
  <c r="E78" i="4"/>
  <c r="G78" i="4" s="1"/>
  <c r="G20" i="13"/>
  <c r="G58" i="13"/>
  <c r="E90" i="13"/>
  <c r="G90" i="13" s="1"/>
  <c r="G92" i="13"/>
  <c r="E105" i="13"/>
  <c r="E111" i="13"/>
  <c r="G111" i="13" s="1"/>
  <c r="E111" i="4"/>
  <c r="G111" i="4" s="1"/>
  <c r="E105" i="4"/>
  <c r="G105" i="13"/>
  <c r="G108" i="4"/>
  <c r="E90" i="4"/>
  <c r="G90" i="4" s="1"/>
  <c r="E92" i="4"/>
  <c r="E98" i="13"/>
  <c r="G98" i="13" s="1"/>
  <c r="G23" i="9" l="1"/>
  <c r="F114" i="10"/>
  <c r="F117" i="10" s="1"/>
  <c r="E112" i="13"/>
  <c r="G112" i="13" s="1"/>
  <c r="E5" i="4"/>
  <c r="G5" i="4" s="1"/>
  <c r="E84" i="5"/>
  <c r="E114" i="5" s="1"/>
  <c r="G5" i="13"/>
  <c r="E22" i="13"/>
  <c r="G22" i="13" s="1"/>
  <c r="G98" i="6"/>
  <c r="E97" i="4"/>
  <c r="G97" i="4" s="1"/>
  <c r="E112" i="6"/>
  <c r="G105" i="6"/>
  <c r="E104" i="4"/>
  <c r="G104" i="4" s="1"/>
  <c r="G22" i="6"/>
  <c r="F112" i="6"/>
  <c r="F114" i="6" s="1"/>
  <c r="F117" i="6" s="1"/>
  <c r="G90" i="6"/>
  <c r="E99" i="6"/>
  <c r="G99" i="6" s="1"/>
  <c r="E83" i="6"/>
  <c r="G23" i="6"/>
  <c r="G112" i="5"/>
  <c r="G105" i="5"/>
  <c r="E112" i="4"/>
  <c r="G112" i="4" s="1"/>
  <c r="E84" i="9"/>
  <c r="G22" i="9"/>
  <c r="G90" i="9"/>
  <c r="E99" i="9"/>
  <c r="G99" i="9" s="1"/>
  <c r="G20" i="10"/>
  <c r="E20" i="4"/>
  <c r="G20" i="4" s="1"/>
  <c r="E22" i="10"/>
  <c r="G5" i="10"/>
  <c r="G105" i="10"/>
  <c r="E112" i="10"/>
  <c r="G112" i="10" s="1"/>
  <c r="E83" i="10"/>
  <c r="G83" i="10" s="1"/>
  <c r="G23" i="10"/>
  <c r="E45" i="4"/>
  <c r="G45" i="4" s="1"/>
  <c r="G45" i="13"/>
  <c r="E39" i="4"/>
  <c r="G39" i="4" s="1"/>
  <c r="G39" i="13"/>
  <c r="E55" i="4"/>
  <c r="G55" i="4" s="1"/>
  <c r="G55" i="13"/>
  <c r="E40" i="4"/>
  <c r="G40" i="4" s="1"/>
  <c r="G40" i="13"/>
  <c r="G48" i="13"/>
  <c r="E48" i="4"/>
  <c r="G48" i="4" s="1"/>
  <c r="G30" i="13"/>
  <c r="E30" i="4"/>
  <c r="G30" i="4" s="1"/>
  <c r="E29" i="4"/>
  <c r="G29" i="4" s="1"/>
  <c r="G29" i="13"/>
  <c r="G26" i="13"/>
  <c r="E26" i="4"/>
  <c r="G26" i="4" s="1"/>
  <c r="E33" i="4"/>
  <c r="G33" i="4" s="1"/>
  <c r="E32" i="13"/>
  <c r="G33" i="13"/>
  <c r="E49" i="4"/>
  <c r="G49" i="4" s="1"/>
  <c r="G49" i="13"/>
  <c r="E43" i="4"/>
  <c r="G43" i="4" s="1"/>
  <c r="G43" i="13"/>
  <c r="E34" i="4"/>
  <c r="G34" i="4" s="1"/>
  <c r="G34" i="13"/>
  <c r="E42" i="4"/>
  <c r="G42" i="4" s="1"/>
  <c r="G42" i="13"/>
  <c r="E50" i="4"/>
  <c r="G50" i="4" s="1"/>
  <c r="G50" i="13"/>
  <c r="G25" i="13"/>
  <c r="E25" i="4"/>
  <c r="G25" i="4" s="1"/>
  <c r="E23" i="13"/>
  <c r="E31" i="4"/>
  <c r="G31" i="4" s="1"/>
  <c r="G31" i="13"/>
  <c r="E37" i="4"/>
  <c r="G37" i="4" s="1"/>
  <c r="G37" i="13"/>
  <c r="E53" i="4"/>
  <c r="G53" i="4" s="1"/>
  <c r="G53" i="13"/>
  <c r="E47" i="4"/>
  <c r="G47" i="4" s="1"/>
  <c r="G47" i="13"/>
  <c r="G36" i="13"/>
  <c r="E36" i="4"/>
  <c r="G36" i="4" s="1"/>
  <c r="G44" i="13"/>
  <c r="E44" i="4"/>
  <c r="G44" i="4" s="1"/>
  <c r="G52" i="13"/>
  <c r="E52" i="4"/>
  <c r="G52" i="4" s="1"/>
  <c r="G27" i="13"/>
  <c r="E27" i="4"/>
  <c r="G27" i="4" s="1"/>
  <c r="F114" i="13"/>
  <c r="F117" i="13" s="1"/>
  <c r="E41" i="4"/>
  <c r="G41" i="4" s="1"/>
  <c r="G41" i="13"/>
  <c r="E35" i="4"/>
  <c r="G35" i="4" s="1"/>
  <c r="G35" i="13"/>
  <c r="E51" i="4"/>
  <c r="G51" i="4" s="1"/>
  <c r="G51" i="13"/>
  <c r="E38" i="4"/>
  <c r="G38" i="4" s="1"/>
  <c r="G38" i="13"/>
  <c r="E46" i="4"/>
  <c r="G46" i="4" s="1"/>
  <c r="G46" i="13"/>
  <c r="E54" i="4"/>
  <c r="G54" i="4" s="1"/>
  <c r="G54" i="13"/>
  <c r="G105" i="4"/>
  <c r="E99" i="13"/>
  <c r="E98" i="4"/>
  <c r="G92" i="4"/>
  <c r="E22" i="4" l="1"/>
  <c r="G22" i="4" s="1"/>
  <c r="G84" i="5"/>
  <c r="G112" i="6"/>
  <c r="E82" i="4"/>
  <c r="G82" i="4" s="1"/>
  <c r="G83" i="6"/>
  <c r="E84" i="6"/>
  <c r="G114" i="5"/>
  <c r="E117" i="5"/>
  <c r="G117" i="5" s="1"/>
  <c r="G84" i="9"/>
  <c r="E114" i="9"/>
  <c r="E84" i="10"/>
  <c r="G22" i="10"/>
  <c r="E83" i="13"/>
  <c r="G23" i="13"/>
  <c r="E23" i="4"/>
  <c r="G32" i="13"/>
  <c r="E32" i="4"/>
  <c r="G32" i="4" s="1"/>
  <c r="G99" i="13"/>
  <c r="G98" i="4"/>
  <c r="E99" i="4"/>
  <c r="G99" i="4" s="1"/>
  <c r="G84" i="6" l="1"/>
  <c r="E114" i="6"/>
  <c r="G114" i="9"/>
  <c r="E117" i="9"/>
  <c r="G117" i="9" s="1"/>
  <c r="E114" i="10"/>
  <c r="G84" i="10"/>
  <c r="G23" i="4"/>
  <c r="E83" i="4"/>
  <c r="G83" i="13"/>
  <c r="E84" i="13"/>
  <c r="G114" i="6" l="1"/>
  <c r="E117" i="6"/>
  <c r="G117" i="6" s="1"/>
  <c r="E117" i="10"/>
  <c r="G117" i="10" s="1"/>
  <c r="G114" i="10"/>
  <c r="G84" i="13"/>
  <c r="E114" i="13"/>
  <c r="G83" i="4"/>
  <c r="E84" i="4"/>
  <c r="G84" i="4" l="1"/>
  <c r="E114" i="4"/>
  <c r="G114" i="13"/>
  <c r="E117" i="13"/>
  <c r="G117" i="13" s="1"/>
  <c r="G114" i="4" l="1"/>
  <c r="E117" i="4"/>
  <c r="G117" i="4" s="1"/>
</calcChain>
</file>

<file path=xl/sharedStrings.xml><?xml version="1.0" encoding="utf-8"?>
<sst xmlns="http://schemas.openxmlformats.org/spreadsheetml/2006/main" count="769" uniqueCount="130">
  <si>
    <t>介護保険事業収入</t>
  </si>
  <si>
    <t xml:space="preserve">  施設介護料収入</t>
  </si>
  <si>
    <t xml:space="preserve">  居宅介護料収入</t>
  </si>
  <si>
    <t xml:space="preserve">  （介護報酬収入）</t>
  </si>
  <si>
    <t xml:space="preserve">  （利用者負担金収入）</t>
  </si>
  <si>
    <t xml:space="preserve">  居宅介護支援介護料収入</t>
  </si>
  <si>
    <t xml:space="preserve">  利用者等利用料収入</t>
  </si>
  <si>
    <t xml:space="preserve">  その他の事業収入</t>
  </si>
  <si>
    <t>老人福祉事業収入</t>
  </si>
  <si>
    <t xml:space="preserve">  運営事業収入</t>
  </si>
  <si>
    <t>その他の事業収入</t>
  </si>
  <si>
    <t>借入金利息補助金収入</t>
  </si>
  <si>
    <t>受取利息配当金収入</t>
  </si>
  <si>
    <t>その他の収入</t>
  </si>
  <si>
    <t xml:space="preserve">  雑収入</t>
  </si>
  <si>
    <t>人件費支出</t>
  </si>
  <si>
    <t xml:space="preserve">  役員報酬支出</t>
  </si>
  <si>
    <t xml:space="preserve">  職員給料支出</t>
  </si>
  <si>
    <t xml:space="preserve">  職員賞与支出</t>
  </si>
  <si>
    <t xml:space="preserve">  職員諸手当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</si>
  <si>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</si>
  <si>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</si>
  <si>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</si>
  <si>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</si>
  <si>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</si>
  <si>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</si>
  <si>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介護用品費支出</t>
  </si>
  <si>
    <t xml:space="preserve">  医薬品費支出</t>
  </si>
  <si>
    <t xml:space="preserve">  診療・療養等材料費支出</t>
  </si>
  <si>
    <t xml:space="preserve">  保健衛生費支出</t>
  </si>
  <si>
    <t xml:space="preserve">  医療費支出</t>
  </si>
  <si>
    <t xml:space="preserve">  被服費支出</t>
  </si>
  <si>
    <t xml:space="preserve">  教養娯楽費支出</t>
  </si>
  <si>
    <t xml:space="preserve">  日用品費支出</t>
  </si>
  <si>
    <t xml:space="preserve">  保育材料費支出</t>
  </si>
  <si>
    <t xml:space="preserve">  本人支給金支出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</si>
  <si>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</si>
  <si>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</si>
  <si>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</si>
  <si>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</si>
  <si>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</si>
  <si>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教育指導費支出</t>
  </si>
  <si>
    <t xml:space="preserve">  就職支度費支出</t>
  </si>
  <si>
    <t xml:space="preserve">  葬祭費支出</t>
  </si>
  <si>
    <t xml:space="preserve">  車輌費支出</t>
  </si>
  <si>
    <t xml:space="preserve">  管理費返還支出</t>
  </si>
  <si>
    <t xml:space="preserve">  雑支出</t>
  </si>
  <si>
    <t xml:space="preserve">  その他の事業費支出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</si>
  <si>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</si>
  <si>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</si>
  <si>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</si>
  <si>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</si>
  <si>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</si>
  <si>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</si>
  <si>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</si>
  <si>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</si>
  <si>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</si>
  <si>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</si>
  <si>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</si>
  <si>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</si>
  <si>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</si>
  <si>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</si>
  <si>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</si>
  <si>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</si>
  <si>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</si>
  <si>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</si>
  <si>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その他の事務費支出</t>
  </si>
  <si>
    <t>支払利息支出</t>
  </si>
  <si>
    <t>その他の支出</t>
  </si>
  <si>
    <t xml:space="preserve">  利用者等外給食費支出</t>
  </si>
  <si>
    <t>事業活動支出計(2)</t>
  </si>
  <si>
    <t>事業活動資金収支差額(3)=(1)-(2)</t>
  </si>
  <si>
    <t>施設整備等補助金収入</t>
  </si>
  <si>
    <t xml:space="preserve">  設備資金借入金元金償還補助金収入</t>
  </si>
  <si>
    <t>施設整備等寄附金収入</t>
  </si>
  <si>
    <t xml:space="preserve">  施設整備等寄附金収入</t>
  </si>
  <si>
    <t>設備資金借入金収入</t>
  </si>
  <si>
    <t>施設整備等収入計(4)</t>
  </si>
  <si>
    <t>設備資金借入金元金償還支出</t>
  </si>
  <si>
    <t>固定資産取得支出</t>
  </si>
  <si>
    <t xml:space="preserve">  土地取得支出</t>
  </si>
  <si>
    <t xml:space="preserve">  建物取得支出</t>
  </si>
  <si>
    <t xml:space="preserve">  車輌運搬具取得支出</t>
  </si>
  <si>
    <t xml:space="preserve">  器具及び備品取得支出</t>
  </si>
  <si>
    <t xml:space="preserve">  その他の固定資産取得支出</t>
  </si>
  <si>
    <t>施設整備等支出計(5)</t>
  </si>
  <si>
    <t>施設整備等資金収支差額(6)=(4)-(5)</t>
  </si>
  <si>
    <t>積立資産取崩収入</t>
  </si>
  <si>
    <t xml:space="preserve">  退職給付引当資産取崩収入</t>
  </si>
  <si>
    <t>その他の活動による収入</t>
  </si>
  <si>
    <t xml:space="preserve">  その他の活動による収入</t>
  </si>
  <si>
    <t>その他の活動収入計(7)</t>
  </si>
  <si>
    <t>積立資産支出</t>
  </si>
  <si>
    <t xml:space="preserve">  退職給付引当資産支出</t>
  </si>
  <si>
    <t>事業区分間繰入金支出</t>
  </si>
  <si>
    <t>その他の活動による支出</t>
  </si>
  <si>
    <t xml:space="preserve">  その他の活動による支出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</si>
  <si>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</si>
  <si>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</si>
  <si>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</si>
  <si>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</si>
  <si>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</si>
  <si>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</si>
  <si>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</si>
  <si>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</si>
  <si>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差異(A)－(B)</t>
    <rPh sb="0" eb="2">
      <t>サイ</t>
    </rPh>
    <phoneticPr fontId="2"/>
  </si>
  <si>
    <t>事業活動収入計　(1)</t>
    <phoneticPr fontId="2"/>
  </si>
  <si>
    <t>　事　業　活　動　に　よ　る　収　支　</t>
    <rPh sb="1" eb="2">
      <t>コト</t>
    </rPh>
    <rPh sb="3" eb="4">
      <t>ギョウ</t>
    </rPh>
    <rPh sb="5" eb="6">
      <t>カツ</t>
    </rPh>
    <rPh sb="7" eb="8">
      <t>ドウ</t>
    </rPh>
    <rPh sb="15" eb="16">
      <t>オサム</t>
    </rPh>
    <rPh sb="17" eb="18">
      <t>シ</t>
    </rPh>
    <phoneticPr fontId="2"/>
  </si>
  <si>
    <t>勘定科目</t>
    <rPh sb="0" eb="2">
      <t>カンジョウ</t>
    </rPh>
    <phoneticPr fontId="2"/>
  </si>
  <si>
    <t>事業区分間繰入金収入</t>
    <rPh sb="5" eb="7">
      <t>クリイレ</t>
    </rPh>
    <phoneticPr fontId="2"/>
  </si>
  <si>
    <t>　役員報酬支出</t>
    <rPh sb="1" eb="3">
      <t>ヤクイン</t>
    </rPh>
    <rPh sb="3" eb="5">
      <t>ホウシュウ</t>
    </rPh>
    <rPh sb="5" eb="7">
      <t>シシュツ</t>
    </rPh>
    <phoneticPr fontId="2"/>
  </si>
  <si>
    <t>　役員報酬支出</t>
    <rPh sb="1" eb="3">
      <t>ヤクイン</t>
    </rPh>
    <rPh sb="3" eb="7">
      <t>ホウシュウシシュツ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</si>
  <si>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</si>
  <si>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9">
      <t>キフキンシュウニュウ</t>
    </rPh>
    <phoneticPr fontId="2"/>
  </si>
  <si>
    <t>資　金　収　支　予　算　書</t>
    <rPh sb="0" eb="1">
      <t>シ</t>
    </rPh>
    <rPh sb="2" eb="3">
      <t>キン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</si>
  <si>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社会福祉法人　共生会</t>
    <rPh sb="0" eb="2">
      <t>シャカイ</t>
    </rPh>
    <rPh sb="2" eb="4">
      <t>フクシ</t>
    </rPh>
    <rPh sb="4" eb="6">
      <t>ホウジン</t>
    </rPh>
    <rPh sb="7" eb="9">
      <t>キョウセイ</t>
    </rPh>
    <rPh sb="9" eb="10">
      <t>カイ</t>
    </rPh>
    <phoneticPr fontId="2"/>
  </si>
  <si>
    <t>法人全体</t>
    <rPh sb="0" eb="2">
      <t>ホウジン</t>
    </rPh>
    <rPh sb="2" eb="4">
      <t>ゼンタイ</t>
    </rPh>
    <phoneticPr fontId="2"/>
  </si>
  <si>
    <t>特養：長南</t>
    <rPh sb="0" eb="2">
      <t>トクヨウ</t>
    </rPh>
    <rPh sb="3" eb="5">
      <t>チョウナン</t>
    </rPh>
    <phoneticPr fontId="2"/>
  </si>
  <si>
    <t>ほしの郷</t>
    <rPh sb="3" eb="4">
      <t>サト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</si>
  <si>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</si>
  <si>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びおとーぷ</t>
    <phoneticPr fontId="2"/>
  </si>
  <si>
    <t>本部</t>
    <rPh sb="0" eb="2">
      <t>ホンブ</t>
    </rPh>
    <phoneticPr fontId="2"/>
  </si>
  <si>
    <t>　収　　入</t>
    <rPh sb="1" eb="2">
      <t>シュウ</t>
    </rPh>
    <rPh sb="4" eb="5">
      <t>ニュウ</t>
    </rPh>
    <phoneticPr fontId="2"/>
  </si>
  <si>
    <t>　支　　出</t>
    <rPh sb="1" eb="2">
      <t>シ</t>
    </rPh>
    <rPh sb="4" eb="5">
      <t>デ</t>
    </rPh>
    <phoneticPr fontId="2"/>
  </si>
  <si>
    <t>　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</si>
  <si>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そ　の　他　の　活　動　に　よ　る　収　支　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</si>
  <si>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　そ　の　他　の　活　動　に　よ　る　収　支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</si>
  <si>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事業区分間繰入金収入</t>
    <rPh sb="0" eb="2">
      <t>ジギョウ</t>
    </rPh>
    <rPh sb="2" eb="4">
      <t>クブン</t>
    </rPh>
    <rPh sb="5" eb="7">
      <t>クリイレ</t>
    </rPh>
    <phoneticPr fontId="2"/>
  </si>
  <si>
    <t>事業区分間繰入金支出</t>
    <rPh sb="0" eb="2">
      <t>ジギョウ</t>
    </rPh>
    <rPh sb="2" eb="4">
      <t>クブン</t>
    </rPh>
    <phoneticPr fontId="2"/>
  </si>
  <si>
    <t>(自　平成30年4月1日　　至　平成31年3月31日)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4" eb="15">
      <t>イタル</t>
    </rPh>
    <rPh sb="16" eb="18">
      <t>ヘイセイ</t>
    </rPh>
    <rPh sb="20" eb="21">
      <t>ネン</t>
    </rPh>
    <rPh sb="22" eb="23">
      <t>ガツ</t>
    </rPh>
    <rPh sb="25" eb="2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</si>
</sst>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38" fontId="0" fillId="0" borderId="0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Protection="1">
      <alignment vertical="center"/>
      <protection locked="0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Protection="1">
      <alignment vertical="center"/>
      <protection locked="0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Protection="1">
      <alignment vertical="center"/>
      <protection locked="0"/>
    </xf>
    <xf numFmtId="38" fontId="0" fillId="0" borderId="13" xfId="1" applyFont="1" applyBorder="1">
      <alignment vertical="center"/>
    </xf>
    <xf numFmtId="0" fontId="0" fillId="0" borderId="11" xfId="0" applyBorder="1" applyProtection="1">
      <alignment vertical="center"/>
      <protection locked="0"/>
    </xf>
    <xf numFmtId="38" fontId="0" fillId="3" borderId="10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  <protection locked="0"/>
    </xf>
    <xf numFmtId="38" fontId="0" fillId="0" borderId="14" xfId="1" applyFont="1" applyBorder="1" applyAlignment="1" applyProtection="1">
      <alignment horizontal="right"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38" fontId="0" fillId="0" borderId="15" xfId="1" applyFont="1" applyBorder="1" applyAlignment="1" applyProtection="1">
      <alignment horizontal="right"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3" borderId="8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38" fontId="0" fillId="3" borderId="2" xfId="1" applyFont="1" applyFill="1" applyBorder="1" applyAlignment="1" applyProtection="1">
      <alignment horizontal="right"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2" borderId="11" xfId="1" applyFont="1" applyFill="1" applyBorder="1" applyProtection="1">
      <alignment vertical="center"/>
      <protection locked="0"/>
    </xf>
    <xf numFmtId="38" fontId="0" fillId="2" borderId="12" xfId="1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38" fontId="0" fillId="2" borderId="1" xfId="1" applyFont="1" applyFill="1" applyBorder="1" applyAlignment="1" applyProtection="1">
      <alignment horizontal="right" vertical="center"/>
      <protection locked="0"/>
    </xf>
    <xf numFmtId="38" fontId="0" fillId="4" borderId="11" xfId="1" applyFont="1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38" fontId="0" fillId="4" borderId="1" xfId="1" applyFont="1" applyFill="1" applyBorder="1" applyAlignment="1" applyProtection="1">
      <alignment horizontal="right"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11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3" fillId="0" borderId="14" xfId="1" applyFont="1" applyBorder="1" applyProtection="1">
      <alignment vertical="center"/>
      <protection locked="0"/>
    </xf>
    <xf numFmtId="38" fontId="3" fillId="0" borderId="15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15" xfId="1" applyFon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5" xfId="1" applyFont="1" applyFill="1" applyBorder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0" fillId="2" borderId="15" xfId="1" applyFont="1" applyFill="1" applyBorder="1" applyProtection="1">
      <alignment vertical="center"/>
      <protection locked="0"/>
    </xf>
    <xf numFmtId="38" fontId="0" fillId="2" borderId="7" xfId="1" applyFont="1" applyFill="1" applyBorder="1">
      <alignment vertical="center"/>
    </xf>
    <xf numFmtId="0" fontId="0" fillId="4" borderId="6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38" fontId="0" fillId="4" borderId="15" xfId="1" applyFont="1" applyFill="1" applyBorder="1" applyProtection="1">
      <alignment vertical="center"/>
      <protection locked="0"/>
    </xf>
    <xf numFmtId="38" fontId="0" fillId="4" borderId="7" xfId="1" applyFont="1" applyFill="1" applyBorder="1">
      <alignment vertical="center"/>
    </xf>
    <xf numFmtId="38" fontId="0" fillId="0" borderId="6" xfId="1" applyFont="1" applyFill="1" applyBorder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0" fillId="0" borderId="15" xfId="1" applyFont="1" applyFill="1" applyBorder="1" applyAlignment="1" applyProtection="1">
      <alignment horizontal="right" vertical="center"/>
      <protection locked="0"/>
    </xf>
    <xf numFmtId="38" fontId="0" fillId="0" borderId="7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14" xfId="1" applyFont="1" applyFill="1" applyBorder="1" applyProtection="1">
      <alignment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>
      <alignment vertical="center"/>
    </xf>
    <xf numFmtId="38" fontId="0" fillId="4" borderId="6" xfId="1" applyFont="1" applyFill="1" applyBorder="1" applyProtection="1">
      <alignment vertical="center"/>
      <protection locked="0"/>
    </xf>
    <xf numFmtId="38" fontId="0" fillId="4" borderId="0" xfId="1" applyFont="1" applyFill="1" applyBorder="1" applyProtection="1">
      <alignment vertical="center"/>
      <protection locked="0"/>
    </xf>
    <xf numFmtId="38" fontId="0" fillId="4" borderId="15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2" borderId="0" xfId="1" applyFont="1" applyFill="1" applyBorder="1" applyProtection="1">
      <alignment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3" borderId="3" xfId="1" applyFont="1" applyFill="1" applyBorder="1" applyProtection="1">
      <alignment vertical="center"/>
      <protection locked="0"/>
    </xf>
    <xf numFmtId="38" fontId="0" fillId="3" borderId="4" xfId="1" applyFont="1" applyFill="1" applyBorder="1" applyProtection="1">
      <alignment vertical="center"/>
      <protection locked="0"/>
    </xf>
    <xf numFmtId="38" fontId="0" fillId="3" borderId="14" xfId="1" applyFont="1" applyFill="1" applyBorder="1" applyAlignment="1" applyProtection="1">
      <alignment horizontal="right" vertical="center"/>
      <protection locked="0"/>
    </xf>
    <xf numFmtId="38" fontId="3" fillId="0" borderId="2" xfId="1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14" xfId="1" applyFont="1" applyBorder="1" applyAlignment="1">
      <alignment horizontal="center" vertical="top" textRotation="255"/>
    </xf>
    <xf numFmtId="38" fontId="0" fillId="0" borderId="15" xfId="1" applyFont="1" applyBorder="1" applyAlignment="1">
      <alignment horizontal="center" vertical="top" textRotation="255"/>
    </xf>
    <xf numFmtId="38" fontId="0" fillId="0" borderId="2" xfId="1" applyFont="1" applyBorder="1" applyAlignment="1">
      <alignment horizontal="center" vertical="top" textRotation="255"/>
    </xf>
    <xf numFmtId="38" fontId="0" fillId="0" borderId="3" xfId="1" applyFont="1" applyBorder="1" applyAlignment="1">
      <alignment horizontal="center" vertical="top" textRotation="255"/>
    </xf>
    <xf numFmtId="38" fontId="0" fillId="0" borderId="6" xfId="1" applyFont="1" applyBorder="1" applyAlignment="1">
      <alignment horizontal="center" vertical="top" textRotation="255"/>
    </xf>
    <xf numFmtId="38" fontId="0" fillId="0" borderId="8" xfId="1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9" zoomScaleNormal="100" workbookViewId="0">
      <selection activeCell="A126" sqref="A126"/>
    </sheetView>
  </sheetViews>
  <sheetFormatPr defaultRowHeight="30" customHeight="1" x14ac:dyDescent="0.15"/>
  <cols>
    <col min="1" max="2" width="4.625" style="3" customWidth="1"/>
    <col min="3" max="3" width="25.625" style="3" customWidth="1"/>
    <col min="4" max="4" width="9" style="3" customWidth="1"/>
    <col min="5" max="6" width="15.625" style="3" customWidth="1"/>
    <col min="7" max="7" width="15.625" style="5" customWidth="1"/>
    <col min="8" max="8" width="12.25" style="1" customWidth="1"/>
    <col min="9" max="16384" width="9" style="3"/>
  </cols>
  <sheetData>
    <row r="1" spans="1:8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ht="17.25" customHeight="1" x14ac:dyDescent="0.15">
      <c r="A2" s="99" t="s">
        <v>129</v>
      </c>
      <c r="B2" s="99"/>
      <c r="C2" s="99"/>
      <c r="D2" s="99"/>
      <c r="E2" s="99"/>
      <c r="F2" s="99"/>
      <c r="G2" s="99"/>
      <c r="H2" s="99"/>
    </row>
    <row r="3" spans="1:8" ht="30" customHeight="1" x14ac:dyDescent="0.15">
      <c r="A3" s="3" t="s">
        <v>115</v>
      </c>
      <c r="C3" s="4"/>
      <c r="D3" s="4"/>
      <c r="E3" s="1"/>
      <c r="F3" s="1"/>
      <c r="G3" s="100" t="s">
        <v>116</v>
      </c>
      <c r="H3" s="100"/>
    </row>
    <row r="4" spans="1:8" ht="30" customHeight="1" x14ac:dyDescent="0.15">
      <c r="A4" s="104" t="s">
        <v>108</v>
      </c>
      <c r="B4" s="106"/>
      <c r="C4" s="106"/>
      <c r="D4" s="105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01" t="s">
        <v>107</v>
      </c>
      <c r="B5" s="101" t="s">
        <v>122</v>
      </c>
      <c r="C5" s="10" t="s">
        <v>0</v>
      </c>
      <c r="D5" s="10"/>
      <c r="E5" s="61">
        <f>SUM(本部!E5,びおとーぷ!E5,居宅1!E5,ほしの郷!E5,ほしの郷長南!E5)</f>
        <v>547700000</v>
      </c>
      <c r="F5" s="29">
        <f>SUM(F6,F7,F10,F11,F12)</f>
        <v>0</v>
      </c>
      <c r="G5" s="30">
        <f>E5-F5</f>
        <v>547700000</v>
      </c>
      <c r="H5" s="11"/>
    </row>
    <row r="6" spans="1:8" ht="30" customHeight="1" x14ac:dyDescent="0.15">
      <c r="A6" s="102"/>
      <c r="B6" s="102"/>
      <c r="C6" s="6" t="s">
        <v>1</v>
      </c>
      <c r="D6" s="6"/>
      <c r="E6" s="62">
        <f>SUM(本部!E6,びおとーぷ!E6,居宅1!E6,ほしの郷!E6,ほしの郷長南!E6)</f>
        <v>490000000</v>
      </c>
      <c r="F6" s="32"/>
      <c r="G6" s="33">
        <f t="shared" ref="G6:G21" si="0">E6-F6</f>
        <v>490000000</v>
      </c>
      <c r="H6" s="12"/>
    </row>
    <row r="7" spans="1:8" ht="30" customHeight="1" x14ac:dyDescent="0.15">
      <c r="A7" s="102"/>
      <c r="B7" s="102"/>
      <c r="C7" s="6" t="s">
        <v>2</v>
      </c>
      <c r="D7" s="6"/>
      <c r="E7" s="62">
        <f>SUM(本部!E7,びおとーぷ!E7,居宅1!E7,ほしの郷!E7,ほしの郷長南!E7)</f>
        <v>57700000</v>
      </c>
      <c r="F7" s="32">
        <f>SUM(F8,F9)</f>
        <v>0</v>
      </c>
      <c r="G7" s="33">
        <f t="shared" si="0"/>
        <v>57700000</v>
      </c>
      <c r="H7" s="12"/>
    </row>
    <row r="8" spans="1:8" ht="30" customHeight="1" x14ac:dyDescent="0.15">
      <c r="A8" s="102"/>
      <c r="B8" s="102"/>
      <c r="C8" s="6" t="s">
        <v>3</v>
      </c>
      <c r="D8" s="6"/>
      <c r="E8" s="62">
        <f>SUM(本部!E8,びおとーぷ!E8,居宅1!E8,ほしの郷!E8,ほしの郷長南!E8)</f>
        <v>39500000</v>
      </c>
      <c r="F8" s="32"/>
      <c r="G8" s="33">
        <f t="shared" si="0"/>
        <v>39500000</v>
      </c>
      <c r="H8" s="12"/>
    </row>
    <row r="9" spans="1:8" ht="30" customHeight="1" x14ac:dyDescent="0.15">
      <c r="A9" s="102"/>
      <c r="B9" s="102"/>
      <c r="C9" s="6" t="s">
        <v>4</v>
      </c>
      <c r="D9" s="6"/>
      <c r="E9" s="62">
        <f>SUM(本部!E9,びおとーぷ!E9,居宅1!E9,ほしの郷!E9,ほしの郷長南!E9)</f>
        <v>18200000</v>
      </c>
      <c r="F9" s="32"/>
      <c r="G9" s="33">
        <f t="shared" si="0"/>
        <v>18200000</v>
      </c>
      <c r="H9" s="12"/>
    </row>
    <row r="10" spans="1:8" ht="30" customHeight="1" x14ac:dyDescent="0.15">
      <c r="A10" s="102"/>
      <c r="B10" s="102"/>
      <c r="C10" s="6" t="s">
        <v>5</v>
      </c>
      <c r="D10" s="6"/>
      <c r="E10" s="62">
        <f>SUM(本部!E10,びおとーぷ!E10,居宅1!E10,ほしの郷!E10,ほしの郷長南!E10)</f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02"/>
      <c r="B11" s="102"/>
      <c r="C11" s="6" t="s">
        <v>6</v>
      </c>
      <c r="D11" s="6"/>
      <c r="E11" s="62">
        <f>SUM(本部!E11,びおとーぷ!E11,居宅1!E11,ほしの郷!E11,ほしの郷長南!E11)</f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02"/>
      <c r="B12" s="102"/>
      <c r="C12" s="6" t="s">
        <v>7</v>
      </c>
      <c r="D12" s="6"/>
      <c r="E12" s="62">
        <f>SUM(本部!E12,びおとーぷ!E12,居宅1!E12,ほしの郷!E12,ほしの郷長南!E12)</f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02"/>
      <c r="B13" s="102"/>
      <c r="C13" s="6" t="s">
        <v>8</v>
      </c>
      <c r="D13" s="6"/>
      <c r="E13" s="62">
        <f>SUM(本部!E13,びおとーぷ!E13,居宅1!E13,ほしの郷!E13,ほしの郷長南!E13)</f>
        <v>68000000</v>
      </c>
      <c r="F13" s="32">
        <f>SUM(F14)</f>
        <v>0</v>
      </c>
      <c r="G13" s="33">
        <f t="shared" si="0"/>
        <v>68000000</v>
      </c>
      <c r="H13" s="12"/>
    </row>
    <row r="14" spans="1:8" ht="30" customHeight="1" x14ac:dyDescent="0.15">
      <c r="A14" s="102"/>
      <c r="B14" s="102"/>
      <c r="C14" s="6" t="s">
        <v>9</v>
      </c>
      <c r="D14" s="6"/>
      <c r="E14" s="62">
        <f>SUM(本部!E14,びおとーぷ!E14,居宅1!E14,ほしの郷!E14,ほしの郷長南!E14)</f>
        <v>68000000</v>
      </c>
      <c r="F14" s="32"/>
      <c r="G14" s="33">
        <f t="shared" si="0"/>
        <v>68000000</v>
      </c>
      <c r="H14" s="12"/>
    </row>
    <row r="15" spans="1:8" ht="30" customHeight="1" x14ac:dyDescent="0.15">
      <c r="A15" s="102"/>
      <c r="B15" s="102"/>
      <c r="C15" s="6" t="s">
        <v>10</v>
      </c>
      <c r="D15" s="6"/>
      <c r="E15" s="62">
        <f>SUM(本部!E15,びおとーぷ!E15,居宅1!E15,ほしの郷!E15,ほしの郷長南!E15)</f>
        <v>480000</v>
      </c>
      <c r="F15" s="32">
        <f>SUM(F16)</f>
        <v>0</v>
      </c>
      <c r="G15" s="33">
        <f t="shared" si="0"/>
        <v>480000</v>
      </c>
      <c r="H15" s="12"/>
    </row>
    <row r="16" spans="1:8" ht="30" customHeight="1" x14ac:dyDescent="0.15">
      <c r="A16" s="102"/>
      <c r="B16" s="102"/>
      <c r="C16" s="6" t="s">
        <v>7</v>
      </c>
      <c r="D16" s="6"/>
      <c r="E16" s="62">
        <f>SUM(本部!E16,びおとーぷ!E16,居宅1!E16,ほしの郷!E16,ほしの郷長南!E16)</f>
        <v>480000</v>
      </c>
      <c r="F16" s="32"/>
      <c r="G16" s="33">
        <f t="shared" si="0"/>
        <v>480000</v>
      </c>
      <c r="H16" s="12"/>
    </row>
    <row r="17" spans="1:8" ht="30" customHeight="1" x14ac:dyDescent="0.15">
      <c r="A17" s="102"/>
      <c r="B17" s="102"/>
      <c r="C17" s="6" t="s">
        <v>11</v>
      </c>
      <c r="D17" s="6"/>
      <c r="E17" s="62">
        <f>SUM(本部!E17,びおとーぷ!E17,居宅1!E17,ほしの郷!E17,ほしの郷長南!E17)</f>
        <v>600000</v>
      </c>
      <c r="F17" s="32">
        <v>0</v>
      </c>
      <c r="G17" s="33">
        <f t="shared" si="0"/>
        <v>600000</v>
      </c>
      <c r="H17" s="12"/>
    </row>
    <row r="18" spans="1:8" ht="30" customHeight="1" x14ac:dyDescent="0.15">
      <c r="A18" s="102"/>
      <c r="B18" s="102"/>
      <c r="C18" s="6" t="s">
        <v>113</v>
      </c>
      <c r="D18" s="6"/>
      <c r="E18" s="62">
        <f>SUM(本部!E18,びおとーぷ!E18,居宅1!E18,ほしの郷!E18,ほしの郷長南!E18)</f>
        <v>0</v>
      </c>
      <c r="F18" s="32"/>
      <c r="G18" s="33"/>
      <c r="H18" s="12"/>
    </row>
    <row r="19" spans="1:8" ht="30" customHeight="1" x14ac:dyDescent="0.15">
      <c r="A19" s="102"/>
      <c r="B19" s="102"/>
      <c r="C19" s="6" t="s">
        <v>12</v>
      </c>
      <c r="D19" s="6"/>
      <c r="E19" s="62">
        <f>SUM(本部!E19,びおとーぷ!E19,居宅1!E19,ほしの郷!E19,ほしの郷長南!E19)</f>
        <v>3400</v>
      </c>
      <c r="F19" s="32">
        <v>0</v>
      </c>
      <c r="G19" s="33">
        <f t="shared" si="0"/>
        <v>3400</v>
      </c>
      <c r="H19" s="12"/>
    </row>
    <row r="20" spans="1:8" ht="30" customHeight="1" x14ac:dyDescent="0.15">
      <c r="A20" s="102"/>
      <c r="B20" s="102"/>
      <c r="C20" s="6" t="s">
        <v>13</v>
      </c>
      <c r="D20" s="6"/>
      <c r="E20" s="62">
        <f>SUM(本部!E20,びおとーぷ!E20,居宅1!E20,ほしの郷!E20,ほしの郷長南!E20)</f>
        <v>1750000</v>
      </c>
      <c r="F20" s="32">
        <f>SUM(F21)</f>
        <v>0</v>
      </c>
      <c r="G20" s="33">
        <f t="shared" si="0"/>
        <v>1750000</v>
      </c>
      <c r="H20" s="12"/>
    </row>
    <row r="21" spans="1:8" ht="30" customHeight="1" x14ac:dyDescent="0.15">
      <c r="A21" s="102"/>
      <c r="B21" s="102"/>
      <c r="C21" s="6" t="s">
        <v>14</v>
      </c>
      <c r="D21" s="6"/>
      <c r="E21" s="96">
        <f>SUM(本部!E21,びおとーぷ!E21,居宅1!E21,ほしの郷!E21,ほしの郷長南!E21)</f>
        <v>1750000</v>
      </c>
      <c r="F21" s="32"/>
      <c r="G21" s="33">
        <f t="shared" si="0"/>
        <v>1750000</v>
      </c>
      <c r="H21" s="12"/>
    </row>
    <row r="22" spans="1:8" ht="30" customHeight="1" x14ac:dyDescent="0.15">
      <c r="A22" s="102"/>
      <c r="B22" s="103"/>
      <c r="C22" s="104" t="s">
        <v>106</v>
      </c>
      <c r="D22" s="105"/>
      <c r="E22" s="34">
        <f>SUM(E5,,E13,E15,E17,E18,E19,E20)</f>
        <v>618533400</v>
      </c>
      <c r="F22" s="34">
        <f>SUM(F5,,F13,F15,F17,F19,F20)</f>
        <v>0</v>
      </c>
      <c r="G22" s="35">
        <f>E22-F22</f>
        <v>618533400</v>
      </c>
      <c r="H22" s="18"/>
    </row>
    <row r="23" spans="1:8" ht="30" customHeight="1" x14ac:dyDescent="0.15">
      <c r="A23" s="102"/>
      <c r="B23" s="101" t="s">
        <v>122</v>
      </c>
      <c r="C23" s="65" t="s">
        <v>15</v>
      </c>
      <c r="D23" s="66"/>
      <c r="E23" s="67">
        <f>SUM(本部!E23,びおとーぷ!E23,居宅1!E23,ほしの郷!E23,ほしの郷長南!E23)</f>
        <v>356954000</v>
      </c>
      <c r="F23" s="67">
        <f>SUM(F24:F31)</f>
        <v>0</v>
      </c>
      <c r="G23" s="95">
        <f t="shared" ref="G23:G85" si="1">E23-F23</f>
        <v>356954000</v>
      </c>
      <c r="H23" s="68"/>
    </row>
    <row r="24" spans="1:8" ht="30" customHeight="1" x14ac:dyDescent="0.15">
      <c r="A24" s="102"/>
      <c r="B24" s="102"/>
      <c r="C24" s="24" t="s">
        <v>16</v>
      </c>
      <c r="D24" s="6"/>
      <c r="E24" s="64">
        <f>SUM(本部!E25,びおとーぷ!E24,居宅1!E24,ほしの郷!E24,ほしの郷長南!E24)</f>
        <v>700000</v>
      </c>
      <c r="F24" s="32"/>
      <c r="G24" s="33">
        <f t="shared" si="1"/>
        <v>700000</v>
      </c>
      <c r="H24" s="12"/>
    </row>
    <row r="25" spans="1:8" ht="30" customHeight="1" x14ac:dyDescent="0.15">
      <c r="A25" s="102"/>
      <c r="B25" s="102"/>
      <c r="C25" s="24" t="s">
        <v>17</v>
      </c>
      <c r="D25" s="6"/>
      <c r="E25" s="64">
        <f>SUM(本部!E26,びおとーぷ!E25,居宅1!E25,ほしの郷!E25,ほしの郷長南!E25)</f>
        <v>291800000</v>
      </c>
      <c r="F25" s="32"/>
      <c r="G25" s="33">
        <f t="shared" si="1"/>
        <v>291800000</v>
      </c>
      <c r="H25" s="12"/>
    </row>
    <row r="26" spans="1:8" ht="30" customHeight="1" x14ac:dyDescent="0.15">
      <c r="A26" s="102"/>
      <c r="B26" s="102"/>
      <c r="C26" s="24" t="s">
        <v>18</v>
      </c>
      <c r="D26" s="6"/>
      <c r="E26" s="64">
        <f>SUM(本部!E27,びおとーぷ!E26,居宅1!E26,ほしの郷!E26,ほしの郷長南!E26)</f>
        <v>11325000</v>
      </c>
      <c r="F26" s="32"/>
      <c r="G26" s="33">
        <f t="shared" si="1"/>
        <v>11325000</v>
      </c>
      <c r="H26" s="12"/>
    </row>
    <row r="27" spans="1:8" ht="30" customHeight="1" x14ac:dyDescent="0.15">
      <c r="A27" s="102"/>
      <c r="B27" s="102"/>
      <c r="C27" s="24" t="s">
        <v>19</v>
      </c>
      <c r="D27" s="6"/>
      <c r="E27" s="64">
        <f>SUM(本部!E28,びおとーぷ!E27,居宅1!E27,ほしの郷!E27,ほしの郷長南!E27)</f>
        <v>7072000</v>
      </c>
      <c r="F27" s="32"/>
      <c r="G27" s="33">
        <f t="shared" si="1"/>
        <v>7072000</v>
      </c>
      <c r="H27" s="12"/>
    </row>
    <row r="28" spans="1:8" ht="30" customHeight="1" x14ac:dyDescent="0.15">
      <c r="A28" s="102"/>
      <c r="B28" s="102"/>
      <c r="C28" s="24" t="s">
        <v>20</v>
      </c>
      <c r="D28" s="6"/>
      <c r="E28" s="64">
        <f>SUM(本部!E29,びおとーぷ!E28,居宅1!E28,ほしの郷!E28,ほしの郷長南!E28)</f>
        <v>0</v>
      </c>
      <c r="F28" s="32"/>
      <c r="G28" s="33">
        <f t="shared" si="1"/>
        <v>0</v>
      </c>
      <c r="H28" s="12"/>
    </row>
    <row r="29" spans="1:8" ht="30" customHeight="1" x14ac:dyDescent="0.15">
      <c r="A29" s="102"/>
      <c r="B29" s="102"/>
      <c r="C29" s="24" t="s">
        <v>21</v>
      </c>
      <c r="D29" s="6"/>
      <c r="E29" s="64">
        <f>SUM(本部!E30,びおとーぷ!E29,居宅1!E29,ほしの郷!E29,ほしの郷長南!E29)</f>
        <v>2700000</v>
      </c>
      <c r="F29" s="32"/>
      <c r="G29" s="33">
        <f t="shared" si="1"/>
        <v>2700000</v>
      </c>
      <c r="H29" s="12"/>
    </row>
    <row r="30" spans="1:8" ht="30" customHeight="1" x14ac:dyDescent="0.15">
      <c r="A30" s="102"/>
      <c r="B30" s="102"/>
      <c r="C30" s="24" t="s">
        <v>22</v>
      </c>
      <c r="D30" s="6"/>
      <c r="E30" s="64">
        <f>SUM(本部!E31,びおとーぷ!E30,居宅1!E30,ほしの郷!E30,ほしの郷長南!E30)</f>
        <v>3300000</v>
      </c>
      <c r="F30" s="32"/>
      <c r="G30" s="33">
        <f t="shared" si="1"/>
        <v>3300000</v>
      </c>
      <c r="H30" s="12"/>
    </row>
    <row r="31" spans="1:8" ht="30" customHeight="1" x14ac:dyDescent="0.15">
      <c r="A31" s="102"/>
      <c r="B31" s="102"/>
      <c r="C31" s="24" t="s">
        <v>23</v>
      </c>
      <c r="D31" s="6"/>
      <c r="E31" s="64">
        <f>SUM(本部!E32,びおとーぷ!E31,居宅1!E31,ほしの郷!E31,ほしの郷長南!E31)</f>
        <v>40057000</v>
      </c>
      <c r="F31" s="32"/>
      <c r="G31" s="33">
        <f t="shared" si="1"/>
        <v>40057000</v>
      </c>
      <c r="H31" s="12"/>
    </row>
    <row r="32" spans="1:8" ht="30" customHeight="1" x14ac:dyDescent="0.15">
      <c r="A32" s="102"/>
      <c r="B32" s="102"/>
      <c r="C32" s="69" t="s">
        <v>24</v>
      </c>
      <c r="D32" s="70"/>
      <c r="E32" s="71">
        <f>SUM(本部!E32,びおとーぷ!E32,居宅1!E32,ほしの郷!E32,ほしの郷長南!E32)</f>
        <v>90480000</v>
      </c>
      <c r="F32" s="71">
        <f>SUM(F33:F55)</f>
        <v>0</v>
      </c>
      <c r="G32" s="92">
        <f t="shared" si="1"/>
        <v>90480000</v>
      </c>
      <c r="H32" s="72"/>
    </row>
    <row r="33" spans="1:8" ht="30" customHeight="1" x14ac:dyDescent="0.15">
      <c r="A33" s="102"/>
      <c r="B33" s="102"/>
      <c r="C33" s="24" t="s">
        <v>25</v>
      </c>
      <c r="D33" s="6"/>
      <c r="E33" s="32">
        <f>SUM(本部!E34,びおとーぷ!E33,居宅1!E33,ほしの郷!E33,ほしの郷長南!E33)</f>
        <v>44400000</v>
      </c>
      <c r="F33" s="32"/>
      <c r="G33" s="33">
        <f t="shared" si="1"/>
        <v>44400000</v>
      </c>
      <c r="H33" s="12"/>
    </row>
    <row r="34" spans="1:8" ht="30" customHeight="1" x14ac:dyDescent="0.15">
      <c r="A34" s="102"/>
      <c r="B34" s="102"/>
      <c r="C34" s="24" t="s">
        <v>26</v>
      </c>
      <c r="D34" s="6"/>
      <c r="E34" s="32">
        <f>SUM(本部!E35,びおとーぷ!E34,居宅1!E34,ほしの郷!E34,ほしの郷長南!E34)</f>
        <v>16700000</v>
      </c>
      <c r="F34" s="32"/>
      <c r="G34" s="33">
        <f t="shared" si="1"/>
        <v>16700000</v>
      </c>
      <c r="H34" s="12"/>
    </row>
    <row r="35" spans="1:8" ht="30" customHeight="1" x14ac:dyDescent="0.15">
      <c r="A35" s="102"/>
      <c r="B35" s="102"/>
      <c r="C35" s="24" t="s">
        <v>27</v>
      </c>
      <c r="D35" s="6"/>
      <c r="E35" s="32">
        <f>SUM(本部!E36,びおとーぷ!E35,居宅1!E35,ほしの郷!E35,ほしの郷長南!E35)</f>
        <v>2850000</v>
      </c>
      <c r="F35" s="32"/>
      <c r="G35" s="33">
        <f t="shared" si="1"/>
        <v>2850000</v>
      </c>
      <c r="H35" s="12"/>
    </row>
    <row r="36" spans="1:8" ht="30" customHeight="1" x14ac:dyDescent="0.15">
      <c r="A36" s="102"/>
      <c r="B36" s="102"/>
      <c r="C36" s="24" t="s">
        <v>28</v>
      </c>
      <c r="D36" s="6"/>
      <c r="E36" s="32">
        <f>SUM(本部!E37,びおとーぷ!E36,居宅1!E36,ほしの郷!E36,ほしの郷長南!E36)</f>
        <v>190000</v>
      </c>
      <c r="F36" s="32"/>
      <c r="G36" s="33">
        <f t="shared" si="1"/>
        <v>190000</v>
      </c>
      <c r="H36" s="12"/>
    </row>
    <row r="37" spans="1:8" ht="30" customHeight="1" x14ac:dyDescent="0.15">
      <c r="A37" s="102"/>
      <c r="B37" s="102"/>
      <c r="C37" s="24" t="s">
        <v>29</v>
      </c>
      <c r="D37" s="6"/>
      <c r="E37" s="32">
        <f>SUM(本部!E38,びおとーぷ!E37,居宅1!E37,ほしの郷!E37,ほしの郷長南!E37)</f>
        <v>1280000</v>
      </c>
      <c r="F37" s="32"/>
      <c r="G37" s="33">
        <f t="shared" si="1"/>
        <v>1280000</v>
      </c>
      <c r="H37" s="12"/>
    </row>
    <row r="38" spans="1:8" ht="30" customHeight="1" x14ac:dyDescent="0.15">
      <c r="A38" s="102"/>
      <c r="B38" s="102"/>
      <c r="C38" s="24" t="s">
        <v>30</v>
      </c>
      <c r="D38" s="6"/>
      <c r="E38" s="32">
        <f>SUM(本部!E39,びおとーぷ!E38,居宅1!E38,ほしの郷!E38,ほしの郷長南!E38)</f>
        <v>4550000</v>
      </c>
      <c r="F38" s="32"/>
      <c r="G38" s="33">
        <f t="shared" si="1"/>
        <v>4550000</v>
      </c>
      <c r="H38" s="12"/>
    </row>
    <row r="39" spans="1:8" ht="30" customHeight="1" x14ac:dyDescent="0.15">
      <c r="A39" s="102"/>
      <c r="B39" s="102"/>
      <c r="C39" s="24" t="s">
        <v>31</v>
      </c>
      <c r="D39" s="6"/>
      <c r="E39" s="32">
        <f>SUM(本部!E40,びおとーぷ!E39,居宅1!E39,ほしの郷!E39,ほしの郷長南!E39)</f>
        <v>80000</v>
      </c>
      <c r="F39" s="32"/>
      <c r="G39" s="33">
        <f t="shared" si="1"/>
        <v>80000</v>
      </c>
      <c r="H39" s="12"/>
    </row>
    <row r="40" spans="1:8" ht="30" customHeight="1" x14ac:dyDescent="0.15">
      <c r="A40" s="102"/>
      <c r="B40" s="102"/>
      <c r="C40" s="24" t="s">
        <v>32</v>
      </c>
      <c r="D40" s="6"/>
      <c r="E40" s="32">
        <f>SUM(本部!E41,びおとーぷ!E40,居宅1!E40,ほしの郷!E40,ほしの郷長南!E40)</f>
        <v>880000</v>
      </c>
      <c r="F40" s="32"/>
      <c r="G40" s="33">
        <f t="shared" si="1"/>
        <v>880000</v>
      </c>
      <c r="H40" s="12"/>
    </row>
    <row r="41" spans="1:8" ht="30" customHeight="1" x14ac:dyDescent="0.15">
      <c r="A41" s="102"/>
      <c r="B41" s="102"/>
      <c r="C41" s="24" t="s">
        <v>33</v>
      </c>
      <c r="D41" s="6"/>
      <c r="E41" s="32">
        <f>SUM(本部!E42,びおとーぷ!E41,居宅1!E41,ほしの郷!E41,ほしの郷長南!E41)</f>
        <v>470000</v>
      </c>
      <c r="F41" s="32"/>
      <c r="G41" s="33">
        <f t="shared" si="1"/>
        <v>470000</v>
      </c>
      <c r="H41" s="12"/>
    </row>
    <row r="42" spans="1:8" ht="30" customHeight="1" x14ac:dyDescent="0.15">
      <c r="A42" s="102"/>
      <c r="B42" s="102"/>
      <c r="C42" s="24" t="s">
        <v>34</v>
      </c>
      <c r="D42" s="6"/>
      <c r="E42" s="32">
        <f>SUM(本部!E43,びおとーぷ!E42,居宅1!E42,ほしの郷!E42,ほしの郷長南!E42)</f>
        <v>0</v>
      </c>
      <c r="F42" s="32"/>
      <c r="G42" s="33">
        <f t="shared" si="1"/>
        <v>0</v>
      </c>
      <c r="H42" s="12"/>
    </row>
    <row r="43" spans="1:8" ht="30" customHeight="1" x14ac:dyDescent="0.15">
      <c r="A43" s="102"/>
      <c r="B43" s="102"/>
      <c r="C43" s="24" t="s">
        <v>35</v>
      </c>
      <c r="D43" s="6"/>
      <c r="E43" s="32">
        <f>SUM(本部!E44,びおとーぷ!E43,居宅1!E43,ほしの郷!E43,ほしの郷長南!E43)</f>
        <v>0</v>
      </c>
      <c r="F43" s="32"/>
      <c r="G43" s="33">
        <f t="shared" si="1"/>
        <v>0</v>
      </c>
      <c r="H43" s="12"/>
    </row>
    <row r="44" spans="1:8" ht="30" customHeight="1" x14ac:dyDescent="0.15">
      <c r="A44" s="102"/>
      <c r="B44" s="102"/>
      <c r="C44" s="24" t="s">
        <v>36</v>
      </c>
      <c r="D44" s="6"/>
      <c r="E44" s="32">
        <f>SUM(本部!E45,びおとーぷ!E44,居宅1!E44,ほしの郷!E44,ほしの郷長南!E44)</f>
        <v>12500000</v>
      </c>
      <c r="F44" s="32"/>
      <c r="G44" s="33">
        <f t="shared" si="1"/>
        <v>12500000</v>
      </c>
      <c r="H44" s="12"/>
    </row>
    <row r="45" spans="1:8" ht="30" customHeight="1" x14ac:dyDescent="0.15">
      <c r="A45" s="102"/>
      <c r="B45" s="102"/>
      <c r="C45" s="24" t="s">
        <v>37</v>
      </c>
      <c r="D45" s="6"/>
      <c r="E45" s="32">
        <f>SUM(本部!E46,びおとーぷ!E45,居宅1!E45,ほしの郷!E45,ほしの郷長南!E45)</f>
        <v>1630000</v>
      </c>
      <c r="F45" s="32"/>
      <c r="G45" s="33">
        <f t="shared" si="1"/>
        <v>1630000</v>
      </c>
      <c r="H45" s="12"/>
    </row>
    <row r="46" spans="1:8" ht="30" customHeight="1" x14ac:dyDescent="0.15">
      <c r="A46" s="102"/>
      <c r="B46" s="102"/>
      <c r="C46" s="24" t="s">
        <v>38</v>
      </c>
      <c r="D46" s="6"/>
      <c r="E46" s="32">
        <f>SUM(本部!E47,びおとーぷ!E46,居宅1!E46,ほしの郷!E46,ほしの郷長南!E46)</f>
        <v>500000</v>
      </c>
      <c r="F46" s="32"/>
      <c r="G46" s="33">
        <f t="shared" si="1"/>
        <v>500000</v>
      </c>
      <c r="H46" s="12"/>
    </row>
    <row r="47" spans="1:8" ht="30" customHeight="1" x14ac:dyDescent="0.15">
      <c r="A47" s="102"/>
      <c r="B47" s="102"/>
      <c r="C47" s="24" t="s">
        <v>39</v>
      </c>
      <c r="D47" s="6"/>
      <c r="E47" s="32">
        <f>SUM(本部!E48,びおとーぷ!E47,居宅1!E47,ほしの郷!E47,ほしの郷長南!E47)</f>
        <v>0</v>
      </c>
      <c r="F47" s="32"/>
      <c r="G47" s="33">
        <f t="shared" si="1"/>
        <v>0</v>
      </c>
      <c r="H47" s="12"/>
    </row>
    <row r="48" spans="1:8" ht="30" customHeight="1" x14ac:dyDescent="0.15">
      <c r="A48" s="102"/>
      <c r="B48" s="102"/>
      <c r="C48" s="24" t="s">
        <v>40</v>
      </c>
      <c r="D48" s="6"/>
      <c r="E48" s="32">
        <f>SUM(本部!E49,びおとーぷ!E48,居宅1!E48,ほしの郷!E48,ほしの郷長南!E48)</f>
        <v>2850000</v>
      </c>
      <c r="F48" s="32"/>
      <c r="G48" s="33">
        <f t="shared" si="1"/>
        <v>2850000</v>
      </c>
      <c r="H48" s="12"/>
    </row>
    <row r="49" spans="1:8" ht="30" customHeight="1" x14ac:dyDescent="0.15">
      <c r="A49" s="102"/>
      <c r="B49" s="102"/>
      <c r="C49" s="24" t="s">
        <v>41</v>
      </c>
      <c r="D49" s="6"/>
      <c r="E49" s="32">
        <f>SUM(本部!E50,びおとーぷ!E49,居宅1!E49,ほしの郷!E49,ほしの郷長南!E49)</f>
        <v>0</v>
      </c>
      <c r="F49" s="32"/>
      <c r="G49" s="33">
        <f t="shared" si="1"/>
        <v>0</v>
      </c>
      <c r="H49" s="12"/>
    </row>
    <row r="50" spans="1:8" ht="30" customHeight="1" x14ac:dyDescent="0.15">
      <c r="A50" s="102"/>
      <c r="B50" s="102"/>
      <c r="C50" s="24" t="s">
        <v>42</v>
      </c>
      <c r="D50" s="6"/>
      <c r="E50" s="32">
        <f>SUM(本部!E51,びおとーぷ!E50,居宅1!E50,ほしの郷!E50,ほしの郷長南!E50)</f>
        <v>0</v>
      </c>
      <c r="F50" s="32"/>
      <c r="G50" s="33">
        <f t="shared" si="1"/>
        <v>0</v>
      </c>
      <c r="H50" s="12"/>
    </row>
    <row r="51" spans="1:8" ht="30" customHeight="1" x14ac:dyDescent="0.15">
      <c r="A51" s="102"/>
      <c r="B51" s="102"/>
      <c r="C51" s="24" t="s">
        <v>43</v>
      </c>
      <c r="D51" s="6"/>
      <c r="E51" s="32">
        <f>SUM(本部!E52,びおとーぷ!E51,居宅1!E51,ほしの郷!E51,ほしの郷長南!E51)</f>
        <v>0</v>
      </c>
      <c r="F51" s="32"/>
      <c r="G51" s="33">
        <f t="shared" si="1"/>
        <v>0</v>
      </c>
      <c r="H51" s="12"/>
    </row>
    <row r="52" spans="1:8" ht="30" customHeight="1" x14ac:dyDescent="0.15">
      <c r="A52" s="102"/>
      <c r="B52" s="102"/>
      <c r="C52" s="24" t="s">
        <v>44</v>
      </c>
      <c r="D52" s="6"/>
      <c r="E52" s="32">
        <f>SUM(本部!E53,びおとーぷ!E52,居宅1!E52,ほしの郷!E52,ほしの郷長南!E52)</f>
        <v>0</v>
      </c>
      <c r="F52" s="32"/>
      <c r="G52" s="33">
        <f t="shared" si="1"/>
        <v>0</v>
      </c>
      <c r="H52" s="12"/>
    </row>
    <row r="53" spans="1:8" ht="30" customHeight="1" x14ac:dyDescent="0.15">
      <c r="A53" s="102"/>
      <c r="B53" s="102"/>
      <c r="C53" s="24" t="s">
        <v>45</v>
      </c>
      <c r="D53" s="6"/>
      <c r="E53" s="32">
        <f>SUM(本部!E54,びおとーぷ!E53,居宅1!E53,ほしの郷!E53,ほしの郷長南!E53)</f>
        <v>0</v>
      </c>
      <c r="F53" s="32"/>
      <c r="G53" s="33">
        <f t="shared" si="1"/>
        <v>0</v>
      </c>
      <c r="H53" s="12"/>
    </row>
    <row r="54" spans="1:8" ht="30" customHeight="1" x14ac:dyDescent="0.15">
      <c r="A54" s="102"/>
      <c r="B54" s="102"/>
      <c r="C54" s="24" t="s">
        <v>46</v>
      </c>
      <c r="D54" s="6"/>
      <c r="E54" s="32">
        <f>SUM(本部!E55,びおとーぷ!E54,居宅1!E54,ほしの郷!E54,ほしの郷長南!E54)</f>
        <v>1600000</v>
      </c>
      <c r="F54" s="32"/>
      <c r="G54" s="33">
        <f t="shared" si="1"/>
        <v>1600000</v>
      </c>
      <c r="H54" s="12"/>
    </row>
    <row r="55" spans="1:8" ht="30" customHeight="1" x14ac:dyDescent="0.15">
      <c r="A55" s="102"/>
      <c r="B55" s="102"/>
      <c r="C55" s="24" t="s">
        <v>47</v>
      </c>
      <c r="D55" s="6"/>
      <c r="E55" s="32">
        <f>SUM(本部!E56,びおとーぷ!E55,居宅1!E55,ほしの郷!E55,ほしの郷長南!E55)</f>
        <v>0</v>
      </c>
      <c r="F55" s="32"/>
      <c r="G55" s="33">
        <f t="shared" si="1"/>
        <v>0</v>
      </c>
      <c r="H55" s="12"/>
    </row>
    <row r="56" spans="1:8" ht="30" customHeight="1" x14ac:dyDescent="0.15">
      <c r="A56" s="102"/>
      <c r="B56" s="102"/>
      <c r="C56" s="73" t="s">
        <v>48</v>
      </c>
      <c r="D56" s="74"/>
      <c r="E56" s="75">
        <f>SUM(本部!E57,びおとーぷ!E56,居宅1!E56,ほしの郷!E56,ほしの郷長南!E56)</f>
        <v>77788000</v>
      </c>
      <c r="F56" s="75">
        <f>SUM(F57:F79)</f>
        <v>0</v>
      </c>
      <c r="G56" s="89">
        <f t="shared" si="1"/>
        <v>77788000</v>
      </c>
      <c r="H56" s="76"/>
    </row>
    <row r="57" spans="1:8" ht="30" customHeight="1" x14ac:dyDescent="0.15">
      <c r="A57" s="102"/>
      <c r="B57" s="102"/>
      <c r="C57" s="24" t="s">
        <v>49</v>
      </c>
      <c r="D57" s="6"/>
      <c r="E57" s="32">
        <f>SUM(本部!E58,びおとーぷ!E57,居宅1!E57,ほしの郷!E57,ほしの郷長南!E57)</f>
        <v>2270000</v>
      </c>
      <c r="F57" s="32"/>
      <c r="G57" s="33">
        <f t="shared" si="1"/>
        <v>2270000</v>
      </c>
      <c r="H57" s="12"/>
    </row>
    <row r="58" spans="1:8" ht="30" customHeight="1" x14ac:dyDescent="0.15">
      <c r="A58" s="102"/>
      <c r="B58" s="102"/>
      <c r="C58" s="24" t="s">
        <v>50</v>
      </c>
      <c r="D58" s="6"/>
      <c r="E58" s="32">
        <f>SUM(本部!E59,びおとーぷ!E58,居宅1!E58,ほしの郷!E58,ほしの郷長南!E58)</f>
        <v>670000</v>
      </c>
      <c r="F58" s="32"/>
      <c r="G58" s="33">
        <f t="shared" si="1"/>
        <v>670000</v>
      </c>
      <c r="H58" s="12"/>
    </row>
    <row r="59" spans="1:8" ht="30" customHeight="1" x14ac:dyDescent="0.15">
      <c r="A59" s="102"/>
      <c r="B59" s="102"/>
      <c r="C59" s="24" t="s">
        <v>51</v>
      </c>
      <c r="D59" s="6"/>
      <c r="E59" s="32">
        <f>SUM(本部!E60,びおとーぷ!E59,居宅1!E59,ほしの郷!E59,ほしの郷長南!E59)</f>
        <v>130000</v>
      </c>
      <c r="F59" s="32"/>
      <c r="G59" s="33">
        <f t="shared" si="1"/>
        <v>130000</v>
      </c>
      <c r="H59" s="12"/>
    </row>
    <row r="60" spans="1:8" ht="30" customHeight="1" x14ac:dyDescent="0.15">
      <c r="A60" s="102"/>
      <c r="B60" s="102"/>
      <c r="C60" s="24" t="s">
        <v>52</v>
      </c>
      <c r="D60" s="6"/>
      <c r="E60" s="32">
        <f>SUM(本部!E61,びおとーぷ!E60,居宅1!E60,ほしの郷!E60,ほしの郷長南!E60)</f>
        <v>110000</v>
      </c>
      <c r="F60" s="32"/>
      <c r="G60" s="33">
        <f t="shared" si="1"/>
        <v>110000</v>
      </c>
      <c r="H60" s="12"/>
    </row>
    <row r="61" spans="1:8" ht="30" customHeight="1" x14ac:dyDescent="0.15">
      <c r="A61" s="102"/>
      <c r="B61" s="102"/>
      <c r="C61" s="24" t="s">
        <v>53</v>
      </c>
      <c r="D61" s="6"/>
      <c r="E61" s="32">
        <f>SUM(本部!E62,びおとーぷ!E61,居宅1!E61,ほしの郷!E61,ほしの郷長南!E61)</f>
        <v>3950000</v>
      </c>
      <c r="F61" s="32"/>
      <c r="G61" s="33">
        <f t="shared" si="1"/>
        <v>3950000</v>
      </c>
      <c r="H61" s="12"/>
    </row>
    <row r="62" spans="1:8" ht="30" customHeight="1" x14ac:dyDescent="0.15">
      <c r="A62" s="102"/>
      <c r="B62" s="102"/>
      <c r="C62" s="24" t="s">
        <v>54</v>
      </c>
      <c r="D62" s="6"/>
      <c r="E62" s="32">
        <f>SUM(本部!E63,びおとーぷ!E62,居宅1!E62,ほしの郷!E62,ほしの郷長南!E62)</f>
        <v>1560000</v>
      </c>
      <c r="F62" s="32"/>
      <c r="G62" s="33">
        <f t="shared" si="1"/>
        <v>1560000</v>
      </c>
      <c r="H62" s="12"/>
    </row>
    <row r="63" spans="1:8" ht="30" customHeight="1" x14ac:dyDescent="0.15">
      <c r="A63" s="102"/>
      <c r="B63" s="102"/>
      <c r="C63" s="24" t="s">
        <v>36</v>
      </c>
      <c r="D63" s="6"/>
      <c r="E63" s="32">
        <f>SUM(本部!E64,びおとーぷ!E63,居宅1!E63,ほしの郷!E63,ほしの郷長南!E63)</f>
        <v>20413000</v>
      </c>
      <c r="F63" s="32"/>
      <c r="G63" s="33">
        <f t="shared" si="1"/>
        <v>20413000</v>
      </c>
      <c r="H63" s="12"/>
    </row>
    <row r="64" spans="1:8" ht="30" customHeight="1" x14ac:dyDescent="0.15">
      <c r="A64" s="102"/>
      <c r="B64" s="102"/>
      <c r="C64" s="24" t="s">
        <v>37</v>
      </c>
      <c r="D64" s="6"/>
      <c r="E64" s="32">
        <f>SUM(本部!E65,びおとーぷ!E64,居宅1!E64,ほしの郷!E64,ほしの郷長南!E64)</f>
        <v>150000</v>
      </c>
      <c r="F64" s="32"/>
      <c r="G64" s="33">
        <f t="shared" si="1"/>
        <v>150000</v>
      </c>
      <c r="H64" s="12"/>
    </row>
    <row r="65" spans="1:8" ht="30" customHeight="1" x14ac:dyDescent="0.15">
      <c r="A65" s="102"/>
      <c r="B65" s="102"/>
      <c r="C65" s="24" t="s">
        <v>55</v>
      </c>
      <c r="D65" s="6"/>
      <c r="E65" s="32">
        <f>SUM(本部!E66,びおとーぷ!E65,居宅1!E65,ほしの郷!E65,ほしの郷長南!E65)</f>
        <v>4000000</v>
      </c>
      <c r="F65" s="32"/>
      <c r="G65" s="33">
        <f t="shared" si="1"/>
        <v>4000000</v>
      </c>
      <c r="H65" s="12"/>
    </row>
    <row r="66" spans="1:8" ht="30" customHeight="1" x14ac:dyDescent="0.15">
      <c r="A66" s="102"/>
      <c r="B66" s="102"/>
      <c r="C66" s="24" t="s">
        <v>56</v>
      </c>
      <c r="D66" s="6"/>
      <c r="E66" s="32">
        <f>SUM(本部!E67,びおとーぷ!E66,居宅1!E66,ほしの郷!E66,ほしの郷長南!E66)</f>
        <v>4225000</v>
      </c>
      <c r="F66" s="32"/>
      <c r="G66" s="33">
        <f t="shared" si="1"/>
        <v>4225000</v>
      </c>
      <c r="H66" s="12"/>
    </row>
    <row r="67" spans="1:8" ht="30" customHeight="1" x14ac:dyDescent="0.15">
      <c r="A67" s="102"/>
      <c r="B67" s="102"/>
      <c r="C67" s="24" t="s">
        <v>57</v>
      </c>
      <c r="D67" s="6"/>
      <c r="E67" s="32">
        <f>SUM(本部!E68,びおとーぷ!E67,居宅1!E67,ほしの郷!E67,ほしの郷長南!E67)</f>
        <v>0</v>
      </c>
      <c r="F67" s="32"/>
      <c r="G67" s="33">
        <f t="shared" si="1"/>
        <v>0</v>
      </c>
      <c r="H67" s="12"/>
    </row>
    <row r="68" spans="1:8" ht="30" customHeight="1" x14ac:dyDescent="0.15">
      <c r="A68" s="102"/>
      <c r="B68" s="102"/>
      <c r="C68" s="24" t="s">
        <v>58</v>
      </c>
      <c r="D68" s="6"/>
      <c r="E68" s="32">
        <f>SUM(本部!E69,びおとーぷ!E68,居宅1!E68,ほしの郷!E68,ほしの郷長南!E68)</f>
        <v>3000000</v>
      </c>
      <c r="F68" s="32"/>
      <c r="G68" s="33">
        <f t="shared" si="1"/>
        <v>3000000</v>
      </c>
      <c r="H68" s="12"/>
    </row>
    <row r="69" spans="1:8" ht="30" customHeight="1" x14ac:dyDescent="0.15">
      <c r="A69" s="102"/>
      <c r="B69" s="102"/>
      <c r="C69" s="24" t="s">
        <v>59</v>
      </c>
      <c r="D69" s="6"/>
      <c r="E69" s="32">
        <f>SUM(本部!E70,びおとーぷ!E69,居宅1!E69,ほしの郷!E69,ほしの郷長南!E69)</f>
        <v>13150000</v>
      </c>
      <c r="F69" s="32"/>
      <c r="G69" s="33">
        <f t="shared" si="1"/>
        <v>13150000</v>
      </c>
      <c r="H69" s="12"/>
    </row>
    <row r="70" spans="1:8" ht="30" customHeight="1" x14ac:dyDescent="0.15">
      <c r="A70" s="102"/>
      <c r="B70" s="102"/>
      <c r="C70" s="24" t="s">
        <v>60</v>
      </c>
      <c r="D70" s="6"/>
      <c r="E70" s="32">
        <f>SUM(本部!E71,びおとーぷ!E70,居宅1!E70,ほしの郷!E70,ほしの郷長南!E70)</f>
        <v>800000</v>
      </c>
      <c r="F70" s="32"/>
      <c r="G70" s="33">
        <f t="shared" si="1"/>
        <v>800000</v>
      </c>
      <c r="H70" s="12"/>
    </row>
    <row r="71" spans="1:8" ht="30" customHeight="1" x14ac:dyDescent="0.15">
      <c r="A71" s="102"/>
      <c r="B71" s="102"/>
      <c r="C71" s="24" t="s">
        <v>39</v>
      </c>
      <c r="D71" s="6"/>
      <c r="E71" s="32">
        <f>SUM(本部!E72,びおとーぷ!E71,居宅1!E71,ほしの郷!E71,ほしの郷長南!E71)</f>
        <v>1480000</v>
      </c>
      <c r="F71" s="32"/>
      <c r="G71" s="33">
        <f t="shared" si="1"/>
        <v>1480000</v>
      </c>
      <c r="H71" s="12"/>
    </row>
    <row r="72" spans="1:8" ht="30" customHeight="1" x14ac:dyDescent="0.15">
      <c r="A72" s="102"/>
      <c r="B72" s="102"/>
      <c r="C72" s="24" t="s">
        <v>40</v>
      </c>
      <c r="D72" s="6"/>
      <c r="E72" s="32">
        <f>SUM(本部!E73,びおとーぷ!E72,居宅1!E72,ほしの郷!E72,ほしの郷長南!E72)</f>
        <v>11520000</v>
      </c>
      <c r="F72" s="32"/>
      <c r="G72" s="33">
        <f t="shared" si="1"/>
        <v>11520000</v>
      </c>
      <c r="H72" s="12"/>
    </row>
    <row r="73" spans="1:8" ht="30" customHeight="1" x14ac:dyDescent="0.15">
      <c r="A73" s="102"/>
      <c r="B73" s="102"/>
      <c r="C73" s="24" t="s">
        <v>61</v>
      </c>
      <c r="D73" s="6"/>
      <c r="E73" s="32">
        <f>SUM(本部!E74,びおとーぷ!E73,居宅1!E73,ほしの郷!E73,ほしの郷長南!E73)</f>
        <v>0</v>
      </c>
      <c r="F73" s="32"/>
      <c r="G73" s="33">
        <f t="shared" si="1"/>
        <v>0</v>
      </c>
      <c r="H73" s="12"/>
    </row>
    <row r="74" spans="1:8" ht="30" customHeight="1" x14ac:dyDescent="0.15">
      <c r="A74" s="102"/>
      <c r="B74" s="102"/>
      <c r="C74" s="24" t="s">
        <v>62</v>
      </c>
      <c r="D74" s="6"/>
      <c r="E74" s="32">
        <f>SUM(本部!E75,びおとーぷ!E74,居宅1!E74,ほしの郷!E74,ほしの郷長南!E74)</f>
        <v>170000</v>
      </c>
      <c r="F74" s="32"/>
      <c r="G74" s="33">
        <f t="shared" si="1"/>
        <v>170000</v>
      </c>
      <c r="H74" s="12"/>
    </row>
    <row r="75" spans="1:8" ht="30" customHeight="1" x14ac:dyDescent="0.15">
      <c r="A75" s="102"/>
      <c r="B75" s="102"/>
      <c r="C75" s="24" t="s">
        <v>63</v>
      </c>
      <c r="D75" s="6"/>
      <c r="E75" s="32">
        <f>SUM(本部!E76,びおとーぷ!E75,居宅1!E75,ほしの郷!E75,ほしの郷長南!E75)</f>
        <v>6200000</v>
      </c>
      <c r="F75" s="32"/>
      <c r="G75" s="33">
        <f t="shared" si="1"/>
        <v>6200000</v>
      </c>
      <c r="H75" s="12"/>
    </row>
    <row r="76" spans="1:8" ht="30" customHeight="1" x14ac:dyDescent="0.15">
      <c r="A76" s="102"/>
      <c r="B76" s="102"/>
      <c r="C76" s="24" t="s">
        <v>64</v>
      </c>
      <c r="D76" s="6"/>
      <c r="E76" s="32">
        <f>SUM(本部!E77,びおとーぷ!E76,居宅1!E76,ほしの郷!E76,ほしの郷長南!E76)</f>
        <v>395000</v>
      </c>
      <c r="F76" s="32"/>
      <c r="G76" s="33">
        <f t="shared" si="1"/>
        <v>395000</v>
      </c>
      <c r="H76" s="12"/>
    </row>
    <row r="77" spans="1:8" ht="30" customHeight="1" x14ac:dyDescent="0.15">
      <c r="A77" s="102"/>
      <c r="B77" s="102"/>
      <c r="C77" s="24" t="s">
        <v>65</v>
      </c>
      <c r="D77" s="6"/>
      <c r="E77" s="32">
        <f>SUM(本部!E78,びおとーぷ!E77,居宅1!E77,ほしの郷!E77,ほしの郷長南!E77)</f>
        <v>385000</v>
      </c>
      <c r="F77" s="32"/>
      <c r="G77" s="33">
        <f t="shared" si="1"/>
        <v>385000</v>
      </c>
      <c r="H77" s="12"/>
    </row>
    <row r="78" spans="1:8" ht="30" customHeight="1" x14ac:dyDescent="0.15">
      <c r="A78" s="102"/>
      <c r="B78" s="102"/>
      <c r="C78" s="24" t="s">
        <v>46</v>
      </c>
      <c r="D78" s="6"/>
      <c r="E78" s="32">
        <f>SUM(本部!E79,びおとーぷ!E78,居宅1!E78,ほしの郷!E78,ほしの郷長南!E78)</f>
        <v>3210000</v>
      </c>
      <c r="F78" s="32"/>
      <c r="G78" s="33">
        <f t="shared" si="1"/>
        <v>3210000</v>
      </c>
      <c r="H78" s="12"/>
    </row>
    <row r="79" spans="1:8" ht="30" customHeight="1" x14ac:dyDescent="0.15">
      <c r="A79" s="102"/>
      <c r="B79" s="102"/>
      <c r="C79" s="24" t="s">
        <v>66</v>
      </c>
      <c r="D79" s="6"/>
      <c r="E79" s="32">
        <f>SUM(本部!E80,びおとーぷ!E79,居宅1!E79,ほしの郷!E79,ほしの郷長南!E79)</f>
        <v>0</v>
      </c>
      <c r="F79" s="32"/>
      <c r="G79" s="33">
        <f t="shared" si="1"/>
        <v>0</v>
      </c>
      <c r="H79" s="12"/>
    </row>
    <row r="80" spans="1:8" ht="30" customHeight="1" x14ac:dyDescent="0.15">
      <c r="A80" s="102"/>
      <c r="B80" s="102"/>
      <c r="C80" s="24" t="s">
        <v>67</v>
      </c>
      <c r="D80" s="6"/>
      <c r="E80" s="32">
        <f>SUM(本部!E81,びおとーぷ!E80,居宅1!E80,ほしの郷!E80,ほしの郷長南!E80)</f>
        <v>10350000</v>
      </c>
      <c r="F80" s="32">
        <v>0</v>
      </c>
      <c r="G80" s="33">
        <f t="shared" si="1"/>
        <v>10350000</v>
      </c>
      <c r="H80" s="12"/>
    </row>
    <row r="81" spans="1:8" ht="30" customHeight="1" x14ac:dyDescent="0.15">
      <c r="A81" s="102"/>
      <c r="B81" s="102"/>
      <c r="C81" s="24" t="s">
        <v>68</v>
      </c>
      <c r="D81" s="6"/>
      <c r="E81" s="32">
        <f>SUM(本部!E82,びおとーぷ!E81,居宅1!E81,ほしの郷!E81,ほしの郷長南!E81)</f>
        <v>400000</v>
      </c>
      <c r="F81" s="32">
        <f>SUM(F82)</f>
        <v>0</v>
      </c>
      <c r="G81" s="33">
        <f t="shared" si="1"/>
        <v>400000</v>
      </c>
      <c r="H81" s="12"/>
    </row>
    <row r="82" spans="1:8" ht="30" customHeight="1" x14ac:dyDescent="0.15">
      <c r="A82" s="102"/>
      <c r="B82" s="102"/>
      <c r="C82" s="25" t="s">
        <v>69</v>
      </c>
      <c r="D82" s="14"/>
      <c r="E82" s="55">
        <f>SUM(本部!E83,びおとーぷ!E82,居宅1!E82,ほしの郷!E82,ほしの郷長南!E82)</f>
        <v>400000</v>
      </c>
      <c r="F82" s="55"/>
      <c r="G82" s="56">
        <f t="shared" si="1"/>
        <v>400000</v>
      </c>
      <c r="H82" s="15"/>
    </row>
    <row r="83" spans="1:8" ht="30" customHeight="1" x14ac:dyDescent="0.15">
      <c r="A83" s="102"/>
      <c r="B83" s="103"/>
      <c r="C83" s="23" t="s">
        <v>70</v>
      </c>
      <c r="D83" s="10"/>
      <c r="E83" s="29">
        <f>SUM(E23,E32,E56,E80,E81)</f>
        <v>535972000</v>
      </c>
      <c r="F83" s="29">
        <f>SUM(F23,F32,F56,F80,F81)</f>
        <v>0</v>
      </c>
      <c r="G83" s="30">
        <f t="shared" si="1"/>
        <v>535972000</v>
      </c>
      <c r="H83" s="11"/>
    </row>
    <row r="84" spans="1:8" ht="30" customHeight="1" x14ac:dyDescent="0.15">
      <c r="A84" s="103"/>
      <c r="B84" s="16"/>
      <c r="C84" s="17" t="s">
        <v>71</v>
      </c>
      <c r="D84" s="17"/>
      <c r="E84" s="34">
        <f>E22-E83</f>
        <v>82561400</v>
      </c>
      <c r="F84" s="34">
        <f>F22-F83</f>
        <v>0</v>
      </c>
      <c r="G84" s="35">
        <f t="shared" si="1"/>
        <v>82561400</v>
      </c>
      <c r="H84" s="18"/>
    </row>
    <row r="85" spans="1:8" ht="30" customHeight="1" x14ac:dyDescent="0.15">
      <c r="A85" s="101" t="s">
        <v>124</v>
      </c>
      <c r="B85" s="101" t="s">
        <v>122</v>
      </c>
      <c r="C85" s="10" t="s">
        <v>72</v>
      </c>
      <c r="D85" s="10"/>
      <c r="E85" s="29">
        <f>SUM(本部!E86,びおとーぷ!E85,居宅1!E85,ほしの郷!E85,ほしの郷長南!E85)</f>
        <v>3250000</v>
      </c>
      <c r="F85" s="29">
        <f>SUM(F86)</f>
        <v>0</v>
      </c>
      <c r="G85" s="30">
        <f t="shared" si="1"/>
        <v>3250000</v>
      </c>
      <c r="H85" s="11"/>
    </row>
    <row r="86" spans="1:8" ht="30" customHeight="1" x14ac:dyDescent="0.15">
      <c r="A86" s="102"/>
      <c r="B86" s="102"/>
      <c r="C86" s="6" t="s">
        <v>73</v>
      </c>
      <c r="D86" s="6"/>
      <c r="E86" s="32">
        <f>SUM(本部!E87,びおとーぷ!E86,居宅1!E86,ほしの郷!E86,ほしの郷長南!E86)</f>
        <v>3250000</v>
      </c>
      <c r="F86" s="32"/>
      <c r="G86" s="33">
        <f t="shared" ref="G86:G117" si="2">E86-F86</f>
        <v>3250000</v>
      </c>
      <c r="H86" s="12"/>
    </row>
    <row r="87" spans="1:8" ht="30" customHeight="1" x14ac:dyDescent="0.15">
      <c r="A87" s="102"/>
      <c r="B87" s="102"/>
      <c r="C87" s="6" t="s">
        <v>74</v>
      </c>
      <c r="D87" s="6"/>
      <c r="E87" s="32">
        <f>SUM(本部!E88,びおとーぷ!E87,居宅1!E87,ほしの郷!E87,ほしの郷長南!E87)</f>
        <v>0</v>
      </c>
      <c r="F87" s="32">
        <f>SUM(F88)</f>
        <v>0</v>
      </c>
      <c r="G87" s="33">
        <f t="shared" si="2"/>
        <v>0</v>
      </c>
      <c r="H87" s="12"/>
    </row>
    <row r="88" spans="1:8" ht="30" customHeight="1" x14ac:dyDescent="0.15">
      <c r="A88" s="102"/>
      <c r="B88" s="102"/>
      <c r="C88" s="6" t="s">
        <v>75</v>
      </c>
      <c r="D88" s="6"/>
      <c r="E88" s="32">
        <f>SUM(本部!E89,びおとーぷ!E88,居宅1!E88,ほしの郷!E88,ほしの郷長南!E88)</f>
        <v>0</v>
      </c>
      <c r="F88" s="32"/>
      <c r="G88" s="33">
        <f t="shared" si="2"/>
        <v>0</v>
      </c>
      <c r="H88" s="12"/>
    </row>
    <row r="89" spans="1:8" ht="30" customHeight="1" x14ac:dyDescent="0.15">
      <c r="A89" s="102"/>
      <c r="B89" s="102"/>
      <c r="C89" s="6" t="s">
        <v>76</v>
      </c>
      <c r="D89" s="6"/>
      <c r="E89" s="32">
        <f>SUM(本部!E90,びおとーぷ!E89,居宅1!E89,ほしの郷!E89,ほしの郷長南!E89)</f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02"/>
      <c r="B90" s="103"/>
      <c r="C90" s="19" t="s">
        <v>77</v>
      </c>
      <c r="D90" s="17"/>
      <c r="E90" s="34">
        <f>SUM(E85,E87,E89)</f>
        <v>3250000</v>
      </c>
      <c r="F90" s="34">
        <f>SUM(F85,F87,F89)</f>
        <v>0</v>
      </c>
      <c r="G90" s="35">
        <f t="shared" si="2"/>
        <v>3250000</v>
      </c>
      <c r="H90" s="18"/>
    </row>
    <row r="91" spans="1:8" ht="30" customHeight="1" x14ac:dyDescent="0.15">
      <c r="A91" s="102"/>
      <c r="B91" s="101" t="s">
        <v>123</v>
      </c>
      <c r="C91" s="10" t="s">
        <v>78</v>
      </c>
      <c r="D91" s="10"/>
      <c r="E91" s="29">
        <f>SUM(本部!E92,びおとーぷ!E91,居宅1!E91,ほしの郷!E91,ほしの郷長南!E91)</f>
        <v>39500000</v>
      </c>
      <c r="F91" s="29">
        <v>0</v>
      </c>
      <c r="G91" s="30">
        <f t="shared" si="2"/>
        <v>39500000</v>
      </c>
      <c r="H91" s="11"/>
    </row>
    <row r="92" spans="1:8" ht="30" customHeight="1" x14ac:dyDescent="0.15">
      <c r="A92" s="102"/>
      <c r="B92" s="102"/>
      <c r="C92" s="6" t="s">
        <v>79</v>
      </c>
      <c r="D92" s="6"/>
      <c r="E92" s="32">
        <f>SUM(本部!E93,びおとーぷ!E92,居宅1!E92,ほしの郷!E92,ほしの郷長南!E92)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02"/>
      <c r="B93" s="102"/>
      <c r="C93" s="6" t="s">
        <v>80</v>
      </c>
      <c r="D93" s="6"/>
      <c r="E93" s="32">
        <f>SUM(本部!E94,びおとーぷ!E93,居宅1!E93,ほしの郷!E93,ほしの郷長南!E93)</f>
        <v>0</v>
      </c>
      <c r="F93" s="32"/>
      <c r="G93" s="33">
        <f t="shared" si="2"/>
        <v>0</v>
      </c>
      <c r="H93" s="12"/>
    </row>
    <row r="94" spans="1:8" ht="30" customHeight="1" x14ac:dyDescent="0.15">
      <c r="A94" s="102"/>
      <c r="B94" s="102"/>
      <c r="C94" s="6" t="s">
        <v>81</v>
      </c>
      <c r="D94" s="6"/>
      <c r="E94" s="32">
        <f>SUM(本部!E95,びおとーぷ!E94,居宅1!E94,ほしの郷!E94,ほしの郷長南!E94)</f>
        <v>0</v>
      </c>
      <c r="F94" s="32"/>
      <c r="G94" s="33">
        <f t="shared" si="2"/>
        <v>0</v>
      </c>
      <c r="H94" s="12"/>
    </row>
    <row r="95" spans="1:8" ht="30" customHeight="1" x14ac:dyDescent="0.15">
      <c r="A95" s="102"/>
      <c r="B95" s="102"/>
      <c r="C95" s="6" t="s">
        <v>82</v>
      </c>
      <c r="D95" s="6"/>
      <c r="E95" s="32">
        <f>SUM(本部!E96,びおとーぷ!E95,居宅1!E95,ほしの郷!E95,ほしの郷長南!E95)</f>
        <v>0</v>
      </c>
      <c r="F95" s="32"/>
      <c r="G95" s="33">
        <f t="shared" si="2"/>
        <v>0</v>
      </c>
      <c r="H95" s="12"/>
    </row>
    <row r="96" spans="1:8" ht="30" customHeight="1" x14ac:dyDescent="0.15">
      <c r="A96" s="102"/>
      <c r="B96" s="102"/>
      <c r="C96" s="6" t="s">
        <v>83</v>
      </c>
      <c r="D96" s="6"/>
      <c r="E96" s="32">
        <f>SUM(本部!E97,びおとーぷ!E96,居宅1!E96,ほしの郷!E96,ほしの郷長南!E96)</f>
        <v>0</v>
      </c>
      <c r="F96" s="32"/>
      <c r="G96" s="33">
        <f t="shared" si="2"/>
        <v>0</v>
      </c>
      <c r="H96" s="12"/>
    </row>
    <row r="97" spans="1:8" ht="30" customHeight="1" x14ac:dyDescent="0.15">
      <c r="A97" s="102"/>
      <c r="B97" s="102"/>
      <c r="C97" s="6" t="s">
        <v>84</v>
      </c>
      <c r="D97" s="6"/>
      <c r="E97" s="32">
        <f>SUM(本部!E98,びおとーぷ!E97,居宅1!E97,ほしの郷!E97,ほしの郷長南!E97)</f>
        <v>0</v>
      </c>
      <c r="F97" s="32"/>
      <c r="G97" s="33">
        <f t="shared" si="2"/>
        <v>0</v>
      </c>
      <c r="H97" s="12"/>
    </row>
    <row r="98" spans="1:8" ht="30" customHeight="1" x14ac:dyDescent="0.15">
      <c r="A98" s="102"/>
      <c r="B98" s="103"/>
      <c r="C98" s="17" t="s">
        <v>85</v>
      </c>
      <c r="D98" s="17"/>
      <c r="E98" s="34">
        <f>SUM(E91,E92)</f>
        <v>39500000</v>
      </c>
      <c r="F98" s="34">
        <f>SUM(F91,F92)</f>
        <v>0</v>
      </c>
      <c r="G98" s="35">
        <f t="shared" si="2"/>
        <v>39500000</v>
      </c>
      <c r="H98" s="18"/>
    </row>
    <row r="99" spans="1:8" ht="42" customHeight="1" x14ac:dyDescent="0.15">
      <c r="A99" s="13"/>
      <c r="B99" s="16"/>
      <c r="C99" s="14" t="s">
        <v>86</v>
      </c>
      <c r="D99" s="14"/>
      <c r="E99" s="55">
        <f>E90-E98</f>
        <v>-36250000</v>
      </c>
      <c r="F99" s="55">
        <f>F90-F98</f>
        <v>0</v>
      </c>
      <c r="G99" s="56">
        <f t="shared" si="2"/>
        <v>-36250000</v>
      </c>
      <c r="H99" s="15"/>
    </row>
    <row r="100" spans="1:8" ht="30" customHeight="1" x14ac:dyDescent="0.15">
      <c r="A100" s="107" t="s">
        <v>126</v>
      </c>
      <c r="B100" s="101" t="s">
        <v>122</v>
      </c>
      <c r="C100" s="10" t="s">
        <v>87</v>
      </c>
      <c r="D100" s="10"/>
      <c r="E100" s="29">
        <f>SUM(本部!E101,びおとーぷ!E100,居宅1!E100,ほしの郷!E100,ほしの郷長南!E100)</f>
        <v>800000</v>
      </c>
      <c r="F100" s="29">
        <f>SUM(F101)</f>
        <v>0</v>
      </c>
      <c r="G100" s="30">
        <f t="shared" si="2"/>
        <v>800000</v>
      </c>
      <c r="H100" s="11"/>
    </row>
    <row r="101" spans="1:8" ht="30" customHeight="1" x14ac:dyDescent="0.15">
      <c r="A101" s="108"/>
      <c r="B101" s="102"/>
      <c r="C101" s="6" t="s">
        <v>88</v>
      </c>
      <c r="D101" s="6"/>
      <c r="E101" s="32">
        <f>SUM(本部!E102,びおとーぷ!E101,居宅1!E101,ほしの郷!E101,ほしの郷長南!E101)</f>
        <v>800000</v>
      </c>
      <c r="F101" s="32"/>
      <c r="G101" s="33">
        <f t="shared" si="2"/>
        <v>800000</v>
      </c>
      <c r="H101" s="12"/>
    </row>
    <row r="102" spans="1:8" ht="30" customHeight="1" x14ac:dyDescent="0.15">
      <c r="A102" s="108"/>
      <c r="B102" s="102"/>
      <c r="C102" s="6" t="s">
        <v>109</v>
      </c>
      <c r="D102" s="6"/>
      <c r="E102" s="32">
        <f>SUM(本部!E103,びおとーぷ!E102,居宅1!E102,ほしの郷!E102,ほしの郷長南!E102)</f>
        <v>0</v>
      </c>
      <c r="F102" s="32">
        <v>0</v>
      </c>
      <c r="G102" s="33">
        <f t="shared" si="2"/>
        <v>0</v>
      </c>
      <c r="H102" s="12"/>
    </row>
    <row r="103" spans="1:8" ht="30" customHeight="1" x14ac:dyDescent="0.15">
      <c r="A103" s="108"/>
      <c r="B103" s="102"/>
      <c r="C103" s="6" t="s">
        <v>89</v>
      </c>
      <c r="D103" s="6"/>
      <c r="E103" s="32">
        <f>SUM(本部!E104,びおとーぷ!E103,居宅1!E103,ほしの郷!E103,ほしの郷長南!E103)</f>
        <v>4500000</v>
      </c>
      <c r="F103" s="32">
        <f>SUM(F104)</f>
        <v>0</v>
      </c>
      <c r="G103" s="33">
        <f t="shared" si="2"/>
        <v>4500000</v>
      </c>
      <c r="H103" s="12"/>
    </row>
    <row r="104" spans="1:8" ht="30" customHeight="1" x14ac:dyDescent="0.15">
      <c r="A104" s="108"/>
      <c r="B104" s="102"/>
      <c r="C104" s="6" t="s">
        <v>90</v>
      </c>
      <c r="D104" s="6"/>
      <c r="E104" s="32">
        <f>SUM(本部!E105,びおとーぷ!E104,居宅1!E104,ほしの郷!E104,ほしの郷長南!E104)</f>
        <v>4500000</v>
      </c>
      <c r="F104" s="32"/>
      <c r="G104" s="33">
        <f t="shared" si="2"/>
        <v>4500000</v>
      </c>
      <c r="H104" s="12"/>
    </row>
    <row r="105" spans="1:8" ht="30" customHeight="1" x14ac:dyDescent="0.15">
      <c r="A105" s="108"/>
      <c r="B105" s="103"/>
      <c r="C105" s="17" t="s">
        <v>91</v>
      </c>
      <c r="D105" s="17"/>
      <c r="E105" s="34">
        <f>SUM(E100,E102,E103)</f>
        <v>5300000</v>
      </c>
      <c r="F105" s="34">
        <f>SUM(F100,F102,F103)</f>
        <v>0</v>
      </c>
      <c r="G105" s="35">
        <f t="shared" si="2"/>
        <v>5300000</v>
      </c>
      <c r="H105" s="18"/>
    </row>
    <row r="106" spans="1:8" ht="30" customHeight="1" x14ac:dyDescent="0.15">
      <c r="A106" s="108"/>
      <c r="B106" s="101" t="s">
        <v>123</v>
      </c>
      <c r="C106" s="10" t="s">
        <v>92</v>
      </c>
      <c r="D106" s="10"/>
      <c r="E106" s="29">
        <f>SUM(本部!E107,びおとーぷ!E106,居宅1!E106,ほしの郷!E106,ほしの郷長南!E106)</f>
        <v>2150000</v>
      </c>
      <c r="F106" s="29">
        <f>SUM(F107)</f>
        <v>0</v>
      </c>
      <c r="G106" s="30">
        <f t="shared" si="2"/>
        <v>2150000</v>
      </c>
      <c r="H106" s="11"/>
    </row>
    <row r="107" spans="1:8" ht="30" customHeight="1" x14ac:dyDescent="0.15">
      <c r="A107" s="108"/>
      <c r="B107" s="102"/>
      <c r="C107" s="6" t="s">
        <v>93</v>
      </c>
      <c r="D107" s="6"/>
      <c r="E107" s="32">
        <f>SUM(本部!E108,びおとーぷ!E107,居宅1!E107,ほしの郷!E107,ほしの郷長南!E107)</f>
        <v>2150000</v>
      </c>
      <c r="F107" s="32"/>
      <c r="G107" s="33">
        <f t="shared" si="2"/>
        <v>2150000</v>
      </c>
      <c r="H107" s="12"/>
    </row>
    <row r="108" spans="1:8" ht="30" customHeight="1" x14ac:dyDescent="0.15">
      <c r="A108" s="108"/>
      <c r="B108" s="102"/>
      <c r="C108" s="6" t="s">
        <v>94</v>
      </c>
      <c r="D108" s="6"/>
      <c r="E108" s="32">
        <f>SUM(本部!E109,びおとーぷ!E108,居宅1!E108,ほしの郷!E108,ほしの郷長南!E108)</f>
        <v>0</v>
      </c>
      <c r="F108" s="32">
        <v>0</v>
      </c>
      <c r="G108" s="33">
        <f t="shared" si="2"/>
        <v>0</v>
      </c>
      <c r="H108" s="12"/>
    </row>
    <row r="109" spans="1:8" ht="30" customHeight="1" x14ac:dyDescent="0.15">
      <c r="A109" s="108"/>
      <c r="B109" s="102"/>
      <c r="C109" s="6" t="s">
        <v>95</v>
      </c>
      <c r="D109" s="6"/>
      <c r="E109" s="32">
        <f>SUM(本部!E110,びおとーぷ!E109,居宅1!E109,ほしの郷!E109,ほしの郷長南!E109)</f>
        <v>3500000</v>
      </c>
      <c r="F109" s="32">
        <f>SUM(F110)</f>
        <v>0</v>
      </c>
      <c r="G109" s="33">
        <f t="shared" si="2"/>
        <v>3500000</v>
      </c>
      <c r="H109" s="12"/>
    </row>
    <row r="110" spans="1:8" ht="30" customHeight="1" x14ac:dyDescent="0.15">
      <c r="A110" s="108"/>
      <c r="B110" s="102"/>
      <c r="C110" s="6" t="s">
        <v>96</v>
      </c>
      <c r="D110" s="6"/>
      <c r="E110" s="32">
        <f>SUM(本部!E111,びおとーぷ!E110,居宅1!E110,ほしの郷!E110,ほしの郷長南!E110)</f>
        <v>3500000</v>
      </c>
      <c r="F110" s="32"/>
      <c r="G110" s="33">
        <f t="shared" si="2"/>
        <v>3500000</v>
      </c>
      <c r="H110" s="12"/>
    </row>
    <row r="111" spans="1:8" ht="30" customHeight="1" x14ac:dyDescent="0.15">
      <c r="A111" s="108"/>
      <c r="B111" s="103"/>
      <c r="C111" s="17" t="s">
        <v>97</v>
      </c>
      <c r="D111" s="17"/>
      <c r="E111" s="34">
        <f>SUM(E106,E108,E109)</f>
        <v>5650000</v>
      </c>
      <c r="F111" s="34">
        <f>SUM(F106,F108,F109)</f>
        <v>0</v>
      </c>
      <c r="G111" s="35">
        <f t="shared" si="2"/>
        <v>5650000</v>
      </c>
      <c r="H111" s="18"/>
    </row>
    <row r="112" spans="1:8" ht="30" customHeight="1" x14ac:dyDescent="0.15">
      <c r="A112" s="109"/>
      <c r="B112" s="104" t="s">
        <v>98</v>
      </c>
      <c r="C112" s="106"/>
      <c r="D112" s="105"/>
      <c r="E112" s="34">
        <f>E105-E111</f>
        <v>-350000</v>
      </c>
      <c r="F112" s="34">
        <f>F105-F111</f>
        <v>0</v>
      </c>
      <c r="G112" s="35">
        <f t="shared" si="2"/>
        <v>-350000</v>
      </c>
      <c r="H112" s="18"/>
    </row>
    <row r="113" spans="1:8" ht="48" customHeight="1" x14ac:dyDescent="0.15">
      <c r="A113" s="8"/>
      <c r="B113" s="9"/>
      <c r="C113" s="10" t="s">
        <v>99</v>
      </c>
      <c r="D113" s="10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04" t="s">
        <v>100</v>
      </c>
      <c r="B114" s="106"/>
      <c r="C114" s="106"/>
      <c r="D114" s="105"/>
      <c r="E114" s="34">
        <f>E84+E99+E112-E113</f>
        <v>45961400</v>
      </c>
      <c r="F114" s="34">
        <f>F84+F99+F112-F113</f>
        <v>0</v>
      </c>
      <c r="G114" s="35">
        <f t="shared" si="2"/>
        <v>45961400</v>
      </c>
      <c r="H114" s="18"/>
    </row>
    <row r="115" spans="1:8" ht="30" customHeight="1" x14ac:dyDescent="0.15">
      <c r="A115" s="26"/>
      <c r="B115" s="26"/>
      <c r="C115" s="26"/>
      <c r="D115" s="26"/>
      <c r="E115" s="31"/>
      <c r="F115" s="31"/>
      <c r="G115" s="60"/>
      <c r="H115" s="7"/>
    </row>
    <row r="116" spans="1:8" ht="30" customHeight="1" x14ac:dyDescent="0.15">
      <c r="A116" s="104" t="s">
        <v>101</v>
      </c>
      <c r="B116" s="106"/>
      <c r="C116" s="106"/>
      <c r="D116" s="105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04" t="s">
        <v>102</v>
      </c>
      <c r="B117" s="106"/>
      <c r="C117" s="106"/>
      <c r="D117" s="105"/>
      <c r="E117" s="34">
        <f>E114+E116</f>
        <v>45961400</v>
      </c>
      <c r="F117" s="34">
        <f>F114+F116</f>
        <v>0</v>
      </c>
      <c r="G117" s="35">
        <f t="shared" si="2"/>
        <v>45961400</v>
      </c>
      <c r="H117" s="18"/>
    </row>
  </sheetData>
  <mergeCells count="18">
    <mergeCell ref="B112:D112"/>
    <mergeCell ref="A100:A112"/>
    <mergeCell ref="A114:D114"/>
    <mergeCell ref="A116:D116"/>
    <mergeCell ref="A117:D117"/>
    <mergeCell ref="B100:B105"/>
    <mergeCell ref="B106:B111"/>
    <mergeCell ref="A1:H1"/>
    <mergeCell ref="A2:H2"/>
    <mergeCell ref="G3:H3"/>
    <mergeCell ref="B85:B90"/>
    <mergeCell ref="B91:B98"/>
    <mergeCell ref="A85:A98"/>
    <mergeCell ref="B5:B22"/>
    <mergeCell ref="C22:D22"/>
    <mergeCell ref="A5:A84"/>
    <mergeCell ref="B23:B83"/>
    <mergeCell ref="A4: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5" zoomScaleNormal="100" workbookViewId="0">
      <selection activeCell="E122" sqref="E122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16384" width="9" style="1"/>
  </cols>
  <sheetData>
    <row r="1" spans="1:8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s="3" customFormat="1" ht="17.25" customHeight="1" x14ac:dyDescent="0.15">
      <c r="A2" s="99" t="str">
        <f>全体!A2</f>
        <v>(自　平成30年4月1日　　至　平成31年3月31日)</v>
      </c>
      <c r="B2" s="99"/>
      <c r="C2" s="99"/>
      <c r="D2" s="99"/>
      <c r="E2" s="99"/>
      <c r="F2" s="99"/>
      <c r="G2" s="99"/>
      <c r="H2" s="99"/>
    </row>
    <row r="3" spans="1:8" s="3" customFormat="1" ht="30" customHeight="1" x14ac:dyDescent="0.15">
      <c r="A3" s="3" t="s">
        <v>115</v>
      </c>
      <c r="C3" s="4"/>
      <c r="D3" s="4"/>
      <c r="E3" s="1"/>
      <c r="F3" s="1"/>
      <c r="G3" s="100" t="s">
        <v>121</v>
      </c>
      <c r="H3" s="100"/>
    </row>
    <row r="4" spans="1:8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13" t="s">
        <v>107</v>
      </c>
      <c r="B5" s="113" t="s">
        <v>122</v>
      </c>
      <c r="C5" s="28" t="s">
        <v>0</v>
      </c>
      <c r="D5" s="28"/>
      <c r="E5" s="61">
        <f>SUM(E6,E7,E10,E11,E12)</f>
        <v>0</v>
      </c>
      <c r="F5" s="29">
        <f>SUM(F6,F7,F10,F11,F12)</f>
        <v>0</v>
      </c>
      <c r="G5" s="30">
        <f>E5-F5</f>
        <v>0</v>
      </c>
      <c r="H5" s="11"/>
    </row>
    <row r="6" spans="1:8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</row>
    <row r="7" spans="1:8" ht="30" customHeight="1" x14ac:dyDescent="0.15">
      <c r="A7" s="114"/>
      <c r="B7" s="114"/>
      <c r="C7" s="31" t="s">
        <v>2</v>
      </c>
      <c r="D7" s="31"/>
      <c r="E7" s="32">
        <f>SUM(E8,E9)</f>
        <v>0</v>
      </c>
      <c r="F7" s="32">
        <f>SUM(F8,F9)</f>
        <v>0</v>
      </c>
      <c r="G7" s="33">
        <f t="shared" si="0"/>
        <v>0</v>
      </c>
      <c r="H7" s="12"/>
    </row>
    <row r="8" spans="1:8" ht="30" customHeight="1" x14ac:dyDescent="0.15">
      <c r="A8" s="114"/>
      <c r="B8" s="114"/>
      <c r="C8" s="31" t="s">
        <v>3</v>
      </c>
      <c r="D8" s="31"/>
      <c r="E8" s="32"/>
      <c r="F8" s="32"/>
      <c r="G8" s="33">
        <f t="shared" si="0"/>
        <v>0</v>
      </c>
      <c r="H8" s="12"/>
    </row>
    <row r="9" spans="1:8" ht="30" customHeight="1" x14ac:dyDescent="0.15">
      <c r="A9" s="114"/>
      <c r="B9" s="114"/>
      <c r="C9" s="31" t="s">
        <v>4</v>
      </c>
      <c r="D9" s="31"/>
      <c r="E9" s="32"/>
      <c r="F9" s="32"/>
      <c r="G9" s="33">
        <f t="shared" si="0"/>
        <v>0</v>
      </c>
      <c r="H9" s="12"/>
    </row>
    <row r="10" spans="1:8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</row>
    <row r="14" spans="1:8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</row>
    <row r="15" spans="1:8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</row>
    <row r="16" spans="1:8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</row>
    <row r="17" spans="1:8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</row>
    <row r="18" spans="1:8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</row>
    <row r="19" spans="1:8" ht="30" customHeight="1" x14ac:dyDescent="0.15">
      <c r="A19" s="114"/>
      <c r="B19" s="114"/>
      <c r="C19" s="31" t="s">
        <v>12</v>
      </c>
      <c r="D19" s="31"/>
      <c r="E19" s="62">
        <v>400</v>
      </c>
      <c r="F19" s="32">
        <v>0</v>
      </c>
      <c r="G19" s="33">
        <f t="shared" si="0"/>
        <v>400</v>
      </c>
      <c r="H19" s="12"/>
    </row>
    <row r="20" spans="1:8" ht="30" customHeight="1" x14ac:dyDescent="0.15">
      <c r="A20" s="114"/>
      <c r="B20" s="114"/>
      <c r="C20" s="31" t="s">
        <v>13</v>
      </c>
      <c r="D20" s="31"/>
      <c r="E20" s="62">
        <f>SUM(E21)</f>
        <v>0</v>
      </c>
      <c r="F20" s="32">
        <f>SUM(F21)</f>
        <v>0</v>
      </c>
      <c r="G20" s="33">
        <f t="shared" si="0"/>
        <v>0</v>
      </c>
      <c r="H20" s="12"/>
    </row>
    <row r="21" spans="1:8" ht="30" customHeight="1" x14ac:dyDescent="0.15">
      <c r="A21" s="114"/>
      <c r="B21" s="114"/>
      <c r="C21" s="31" t="s">
        <v>14</v>
      </c>
      <c r="D21" s="31"/>
      <c r="E21" s="32"/>
      <c r="F21" s="32"/>
      <c r="G21" s="33">
        <f t="shared" si="0"/>
        <v>0</v>
      </c>
      <c r="H21" s="12"/>
    </row>
    <row r="22" spans="1:8" ht="30" customHeight="1" x14ac:dyDescent="0.15">
      <c r="A22" s="114"/>
      <c r="B22" s="115"/>
      <c r="C22" s="110" t="s">
        <v>106</v>
      </c>
      <c r="D22" s="112"/>
      <c r="E22" s="34">
        <f>SUM(E5,,E13,E15,E17,E18,E19,E20)</f>
        <v>400</v>
      </c>
      <c r="F22" s="34">
        <f>SUM(F5,,F13,F15,F17,F19,F20)</f>
        <v>0</v>
      </c>
      <c r="G22" s="35">
        <f>E22-F22</f>
        <v>400</v>
      </c>
      <c r="H22" s="18"/>
    </row>
    <row r="23" spans="1:8" ht="30" customHeight="1" x14ac:dyDescent="0.15">
      <c r="A23" s="114"/>
      <c r="B23" s="113" t="s">
        <v>123</v>
      </c>
      <c r="C23" s="93" t="s">
        <v>15</v>
      </c>
      <c r="D23" s="94"/>
      <c r="E23" s="67">
        <f>SUM(E24:E31)</f>
        <v>0</v>
      </c>
      <c r="F23" s="67">
        <f>SUM(F24:F31)</f>
        <v>0</v>
      </c>
      <c r="G23" s="95">
        <f t="shared" ref="G23:G87" si="1">E23-F23</f>
        <v>0</v>
      </c>
      <c r="H23" s="68"/>
    </row>
    <row r="24" spans="1:8" ht="30" customHeight="1" x14ac:dyDescent="0.15">
      <c r="A24" s="114"/>
      <c r="B24" s="114"/>
      <c r="C24" s="77" t="s">
        <v>110</v>
      </c>
      <c r="D24" s="78"/>
      <c r="E24" s="64"/>
      <c r="F24" s="64"/>
      <c r="G24" s="33">
        <f t="shared" si="1"/>
        <v>0</v>
      </c>
      <c r="H24" s="80"/>
    </row>
    <row r="25" spans="1:8" ht="30" customHeight="1" x14ac:dyDescent="0.15">
      <c r="A25" s="114"/>
      <c r="B25" s="114"/>
      <c r="C25" s="51" t="s">
        <v>17</v>
      </c>
      <c r="D25" s="31"/>
      <c r="E25" s="32"/>
      <c r="F25" s="32"/>
      <c r="G25" s="33">
        <f t="shared" si="1"/>
        <v>0</v>
      </c>
      <c r="H25" s="12"/>
    </row>
    <row r="26" spans="1:8" ht="30" customHeight="1" x14ac:dyDescent="0.15">
      <c r="A26" s="114"/>
      <c r="B26" s="114"/>
      <c r="C26" s="51" t="s">
        <v>18</v>
      </c>
      <c r="D26" s="31"/>
      <c r="E26" s="32"/>
      <c r="F26" s="32"/>
      <c r="G26" s="33">
        <f t="shared" si="1"/>
        <v>0</v>
      </c>
      <c r="H26" s="12"/>
    </row>
    <row r="27" spans="1:8" ht="30" customHeight="1" x14ac:dyDescent="0.15">
      <c r="A27" s="114"/>
      <c r="B27" s="114"/>
      <c r="C27" s="51" t="s">
        <v>19</v>
      </c>
      <c r="D27" s="31"/>
      <c r="E27" s="32"/>
      <c r="F27" s="32"/>
      <c r="G27" s="33">
        <f t="shared" si="1"/>
        <v>0</v>
      </c>
      <c r="H27" s="12"/>
    </row>
    <row r="28" spans="1:8" ht="30" customHeight="1" x14ac:dyDescent="0.15">
      <c r="A28" s="114"/>
      <c r="B28" s="114"/>
      <c r="C28" s="51" t="s">
        <v>20</v>
      </c>
      <c r="D28" s="31"/>
      <c r="E28" s="32"/>
      <c r="F28" s="32"/>
      <c r="G28" s="33">
        <f t="shared" si="1"/>
        <v>0</v>
      </c>
      <c r="H28" s="12"/>
    </row>
    <row r="29" spans="1:8" ht="30" customHeight="1" x14ac:dyDescent="0.15">
      <c r="A29" s="114"/>
      <c r="B29" s="114"/>
      <c r="C29" s="51" t="s">
        <v>21</v>
      </c>
      <c r="D29" s="31"/>
      <c r="E29" s="32"/>
      <c r="F29" s="32"/>
      <c r="G29" s="33">
        <f t="shared" si="1"/>
        <v>0</v>
      </c>
      <c r="H29" s="12"/>
    </row>
    <row r="30" spans="1:8" ht="30" customHeight="1" x14ac:dyDescent="0.15">
      <c r="A30" s="114"/>
      <c r="B30" s="114"/>
      <c r="C30" s="51" t="s">
        <v>22</v>
      </c>
      <c r="D30" s="31"/>
      <c r="E30" s="32"/>
      <c r="F30" s="32"/>
      <c r="G30" s="33">
        <f t="shared" si="1"/>
        <v>0</v>
      </c>
      <c r="H30" s="12"/>
    </row>
    <row r="31" spans="1:8" ht="30" customHeight="1" x14ac:dyDescent="0.15">
      <c r="A31" s="114"/>
      <c r="B31" s="114"/>
      <c r="C31" s="51" t="s">
        <v>23</v>
      </c>
      <c r="D31" s="31"/>
      <c r="E31" s="32"/>
      <c r="F31" s="32"/>
      <c r="G31" s="33">
        <f t="shared" si="1"/>
        <v>0</v>
      </c>
      <c r="H31" s="12"/>
    </row>
    <row r="32" spans="1:8" ht="30" customHeight="1" x14ac:dyDescent="0.15">
      <c r="A32" s="114"/>
      <c r="B32" s="114"/>
      <c r="C32" s="90" t="s">
        <v>24</v>
      </c>
      <c r="D32" s="91"/>
      <c r="E32" s="71">
        <f>SUM(E33:E55)</f>
        <v>0</v>
      </c>
      <c r="F32" s="71">
        <f>SUM(F33:F55)</f>
        <v>0</v>
      </c>
      <c r="G32" s="92">
        <f t="shared" si="1"/>
        <v>0</v>
      </c>
      <c r="H32" s="72"/>
    </row>
    <row r="33" spans="1:8" ht="30" customHeight="1" x14ac:dyDescent="0.15">
      <c r="A33" s="114"/>
      <c r="B33" s="114"/>
      <c r="C33" s="51" t="s">
        <v>25</v>
      </c>
      <c r="D33" s="31"/>
      <c r="E33" s="32"/>
      <c r="F33" s="32"/>
      <c r="G33" s="33">
        <f t="shared" si="1"/>
        <v>0</v>
      </c>
      <c r="H33" s="12"/>
    </row>
    <row r="34" spans="1:8" ht="30" customHeight="1" x14ac:dyDescent="0.15">
      <c r="A34" s="114"/>
      <c r="B34" s="114"/>
      <c r="C34" s="51" t="s">
        <v>26</v>
      </c>
      <c r="D34" s="31"/>
      <c r="E34" s="32"/>
      <c r="F34" s="32"/>
      <c r="G34" s="33">
        <f t="shared" si="1"/>
        <v>0</v>
      </c>
      <c r="H34" s="12"/>
    </row>
    <row r="35" spans="1:8" ht="30" customHeight="1" x14ac:dyDescent="0.15">
      <c r="A35" s="114"/>
      <c r="B35" s="114"/>
      <c r="C35" s="51" t="s">
        <v>27</v>
      </c>
      <c r="D35" s="31"/>
      <c r="E35" s="32"/>
      <c r="F35" s="32"/>
      <c r="G35" s="33">
        <f t="shared" si="1"/>
        <v>0</v>
      </c>
      <c r="H35" s="12"/>
    </row>
    <row r="36" spans="1:8" ht="30" customHeight="1" x14ac:dyDescent="0.15">
      <c r="A36" s="114"/>
      <c r="B36" s="114"/>
      <c r="C36" s="51" t="s">
        <v>28</v>
      </c>
      <c r="D36" s="31"/>
      <c r="E36" s="32"/>
      <c r="F36" s="32"/>
      <c r="G36" s="33">
        <f t="shared" si="1"/>
        <v>0</v>
      </c>
      <c r="H36" s="12"/>
    </row>
    <row r="37" spans="1:8" ht="30" customHeight="1" x14ac:dyDescent="0.15">
      <c r="A37" s="114"/>
      <c r="B37" s="114"/>
      <c r="C37" s="51" t="s">
        <v>29</v>
      </c>
      <c r="D37" s="31"/>
      <c r="E37" s="32"/>
      <c r="F37" s="32"/>
      <c r="G37" s="33">
        <f t="shared" si="1"/>
        <v>0</v>
      </c>
      <c r="H37" s="12"/>
    </row>
    <row r="38" spans="1:8" ht="30" customHeight="1" x14ac:dyDescent="0.15">
      <c r="A38" s="114"/>
      <c r="B38" s="114"/>
      <c r="C38" s="51" t="s">
        <v>30</v>
      </c>
      <c r="D38" s="31"/>
      <c r="E38" s="32"/>
      <c r="F38" s="32"/>
      <c r="G38" s="33">
        <f t="shared" si="1"/>
        <v>0</v>
      </c>
      <c r="H38" s="12"/>
    </row>
    <row r="39" spans="1:8" ht="30" customHeight="1" x14ac:dyDescent="0.15">
      <c r="A39" s="114"/>
      <c r="B39" s="114"/>
      <c r="C39" s="51" t="s">
        <v>31</v>
      </c>
      <c r="D39" s="31"/>
      <c r="E39" s="32"/>
      <c r="F39" s="32"/>
      <c r="G39" s="33">
        <f t="shared" si="1"/>
        <v>0</v>
      </c>
      <c r="H39" s="12"/>
    </row>
    <row r="40" spans="1:8" ht="30" customHeight="1" x14ac:dyDescent="0.15">
      <c r="A40" s="114"/>
      <c r="B40" s="114"/>
      <c r="C40" s="51" t="s">
        <v>32</v>
      </c>
      <c r="D40" s="31"/>
      <c r="E40" s="32"/>
      <c r="F40" s="32"/>
      <c r="G40" s="33">
        <f t="shared" si="1"/>
        <v>0</v>
      </c>
      <c r="H40" s="12"/>
    </row>
    <row r="41" spans="1:8" ht="30" customHeight="1" x14ac:dyDescent="0.15">
      <c r="A41" s="114"/>
      <c r="B41" s="114"/>
      <c r="C41" s="51" t="s">
        <v>33</v>
      </c>
      <c r="D41" s="31"/>
      <c r="E41" s="32"/>
      <c r="F41" s="32"/>
      <c r="G41" s="33">
        <f t="shared" si="1"/>
        <v>0</v>
      </c>
      <c r="H41" s="12"/>
    </row>
    <row r="42" spans="1:8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8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8" ht="30" customHeight="1" x14ac:dyDescent="0.15">
      <c r="A44" s="114"/>
      <c r="B44" s="114"/>
      <c r="C44" s="51" t="s">
        <v>36</v>
      </c>
      <c r="D44" s="31"/>
      <c r="E44" s="32"/>
      <c r="F44" s="32"/>
      <c r="G44" s="33">
        <f t="shared" si="1"/>
        <v>0</v>
      </c>
      <c r="H44" s="12"/>
    </row>
    <row r="45" spans="1:8" ht="30" customHeight="1" x14ac:dyDescent="0.15">
      <c r="A45" s="114"/>
      <c r="B45" s="114"/>
      <c r="C45" s="51" t="s">
        <v>37</v>
      </c>
      <c r="D45" s="31"/>
      <c r="E45" s="32"/>
      <c r="F45" s="32"/>
      <c r="G45" s="33">
        <f t="shared" si="1"/>
        <v>0</v>
      </c>
      <c r="H45" s="12"/>
    </row>
    <row r="46" spans="1:8" ht="30" customHeight="1" x14ac:dyDescent="0.15">
      <c r="A46" s="114"/>
      <c r="B46" s="114"/>
      <c r="C46" s="51" t="s">
        <v>38</v>
      </c>
      <c r="D46" s="31"/>
      <c r="E46" s="32"/>
      <c r="F46" s="32"/>
      <c r="G46" s="33">
        <f t="shared" si="1"/>
        <v>0</v>
      </c>
      <c r="H46" s="12"/>
    </row>
    <row r="47" spans="1:8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8" ht="30" customHeight="1" x14ac:dyDescent="0.15">
      <c r="A48" s="114"/>
      <c r="B48" s="114"/>
      <c r="C48" s="51" t="s">
        <v>40</v>
      </c>
      <c r="D48" s="31"/>
      <c r="E48" s="32"/>
      <c r="F48" s="32"/>
      <c r="G48" s="33">
        <f t="shared" si="1"/>
        <v>0</v>
      </c>
      <c r="H48" s="12"/>
    </row>
    <row r="49" spans="1:8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8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8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8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8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8" ht="30" customHeight="1" x14ac:dyDescent="0.15">
      <c r="A54" s="114"/>
      <c r="B54" s="114"/>
      <c r="C54" s="51" t="s">
        <v>46</v>
      </c>
      <c r="D54" s="31"/>
      <c r="E54" s="32"/>
      <c r="F54" s="32"/>
      <c r="G54" s="33">
        <f t="shared" si="1"/>
        <v>0</v>
      </c>
      <c r="H54" s="12"/>
    </row>
    <row r="55" spans="1:8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8" ht="30" customHeight="1" x14ac:dyDescent="0.15">
      <c r="A56" s="114"/>
      <c r="B56" s="114"/>
      <c r="C56" s="87" t="s">
        <v>48</v>
      </c>
      <c r="D56" s="88"/>
      <c r="E56" s="75">
        <f>SUM(E57:E79)</f>
        <v>0</v>
      </c>
      <c r="F56" s="75">
        <f>SUM(F57:F79)</f>
        <v>0</v>
      </c>
      <c r="G56" s="89">
        <f t="shared" si="1"/>
        <v>0</v>
      </c>
      <c r="H56" s="76"/>
    </row>
    <row r="57" spans="1:8" ht="30" customHeight="1" x14ac:dyDescent="0.15">
      <c r="A57" s="114"/>
      <c r="B57" s="114"/>
      <c r="C57" s="51" t="s">
        <v>49</v>
      </c>
      <c r="D57" s="31"/>
      <c r="E57" s="32"/>
      <c r="F57" s="32"/>
      <c r="G57" s="33">
        <f t="shared" si="1"/>
        <v>0</v>
      </c>
      <c r="H57" s="12"/>
    </row>
    <row r="58" spans="1:8" ht="30" customHeight="1" x14ac:dyDescent="0.15">
      <c r="A58" s="114"/>
      <c r="B58" s="114"/>
      <c r="C58" s="51" t="s">
        <v>50</v>
      </c>
      <c r="D58" s="31"/>
      <c r="E58" s="32"/>
      <c r="F58" s="32"/>
      <c r="G58" s="33">
        <f t="shared" si="1"/>
        <v>0</v>
      </c>
      <c r="H58" s="12"/>
    </row>
    <row r="59" spans="1:8" ht="30" customHeight="1" x14ac:dyDescent="0.15">
      <c r="A59" s="114"/>
      <c r="B59" s="114"/>
      <c r="C59" s="51" t="s">
        <v>51</v>
      </c>
      <c r="D59" s="31"/>
      <c r="E59" s="32"/>
      <c r="F59" s="32"/>
      <c r="G59" s="33">
        <f t="shared" si="1"/>
        <v>0</v>
      </c>
      <c r="H59" s="12"/>
    </row>
    <row r="60" spans="1:8" ht="30" customHeight="1" x14ac:dyDescent="0.15">
      <c r="A60" s="114"/>
      <c r="B60" s="114"/>
      <c r="C60" s="51" t="s">
        <v>52</v>
      </c>
      <c r="D60" s="31"/>
      <c r="E60" s="32"/>
      <c r="F60" s="32"/>
      <c r="G60" s="33">
        <f t="shared" si="1"/>
        <v>0</v>
      </c>
      <c r="H60" s="12"/>
    </row>
    <row r="61" spans="1:8" ht="30" customHeight="1" x14ac:dyDescent="0.15">
      <c r="A61" s="114"/>
      <c r="B61" s="114"/>
      <c r="C61" s="51" t="s">
        <v>53</v>
      </c>
      <c r="D61" s="31"/>
      <c r="E61" s="32"/>
      <c r="F61" s="32"/>
      <c r="G61" s="33">
        <f t="shared" si="1"/>
        <v>0</v>
      </c>
      <c r="H61" s="12"/>
    </row>
    <row r="62" spans="1:8" ht="30" customHeight="1" x14ac:dyDescent="0.15">
      <c r="A62" s="114"/>
      <c r="B62" s="114"/>
      <c r="C62" s="51" t="s">
        <v>54</v>
      </c>
      <c r="D62" s="31"/>
      <c r="E62" s="32"/>
      <c r="F62" s="32"/>
      <c r="G62" s="33">
        <f t="shared" si="1"/>
        <v>0</v>
      </c>
      <c r="H62" s="12"/>
    </row>
    <row r="63" spans="1:8" ht="30" customHeight="1" x14ac:dyDescent="0.15">
      <c r="A63" s="114"/>
      <c r="B63" s="114"/>
      <c r="C63" s="51" t="s">
        <v>36</v>
      </c>
      <c r="D63" s="31"/>
      <c r="E63" s="32"/>
      <c r="F63" s="32"/>
      <c r="G63" s="33">
        <f t="shared" si="1"/>
        <v>0</v>
      </c>
      <c r="H63" s="12"/>
    </row>
    <row r="64" spans="1:8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8" ht="30" customHeight="1" x14ac:dyDescent="0.15">
      <c r="A65" s="114"/>
      <c r="B65" s="114"/>
      <c r="C65" s="51" t="s">
        <v>55</v>
      </c>
      <c r="D65" s="31"/>
      <c r="E65" s="32"/>
      <c r="F65" s="32"/>
      <c r="G65" s="33">
        <f t="shared" si="1"/>
        <v>0</v>
      </c>
      <c r="H65" s="12"/>
    </row>
    <row r="66" spans="1:8" ht="30" customHeight="1" x14ac:dyDescent="0.15">
      <c r="A66" s="114"/>
      <c r="B66" s="114"/>
      <c r="C66" s="51" t="s">
        <v>56</v>
      </c>
      <c r="D66" s="31"/>
      <c r="E66" s="32"/>
      <c r="F66" s="32"/>
      <c r="G66" s="33">
        <f t="shared" si="1"/>
        <v>0</v>
      </c>
      <c r="H66" s="12"/>
    </row>
    <row r="67" spans="1:8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8" ht="30" customHeight="1" x14ac:dyDescent="0.15">
      <c r="A68" s="114"/>
      <c r="B68" s="114"/>
      <c r="C68" s="51" t="s">
        <v>58</v>
      </c>
      <c r="D68" s="31"/>
      <c r="E68" s="32"/>
      <c r="F68" s="32"/>
      <c r="G68" s="33">
        <f t="shared" si="1"/>
        <v>0</v>
      </c>
      <c r="H68" s="12"/>
    </row>
    <row r="69" spans="1:8" ht="30" customHeight="1" x14ac:dyDescent="0.15">
      <c r="A69" s="114"/>
      <c r="B69" s="114"/>
      <c r="C69" s="51" t="s">
        <v>59</v>
      </c>
      <c r="D69" s="31"/>
      <c r="E69" s="32"/>
      <c r="F69" s="32"/>
      <c r="G69" s="33">
        <f t="shared" si="1"/>
        <v>0</v>
      </c>
      <c r="H69" s="12"/>
    </row>
    <row r="70" spans="1:8" ht="30" customHeight="1" x14ac:dyDescent="0.15">
      <c r="A70" s="114"/>
      <c r="B70" s="114"/>
      <c r="C70" s="51" t="s">
        <v>60</v>
      </c>
      <c r="D70" s="31"/>
      <c r="E70" s="32"/>
      <c r="F70" s="32"/>
      <c r="G70" s="33">
        <f t="shared" si="1"/>
        <v>0</v>
      </c>
      <c r="H70" s="12"/>
    </row>
    <row r="71" spans="1:8" ht="30" customHeight="1" x14ac:dyDescent="0.15">
      <c r="A71" s="114"/>
      <c r="B71" s="114"/>
      <c r="C71" s="51" t="s">
        <v>39</v>
      </c>
      <c r="D71" s="31"/>
      <c r="E71" s="32"/>
      <c r="F71" s="32"/>
      <c r="G71" s="33">
        <f t="shared" si="1"/>
        <v>0</v>
      </c>
      <c r="H71" s="12"/>
    </row>
    <row r="72" spans="1:8" ht="30" customHeight="1" x14ac:dyDescent="0.15">
      <c r="A72" s="114"/>
      <c r="B72" s="114"/>
      <c r="C72" s="51" t="s">
        <v>40</v>
      </c>
      <c r="D72" s="31"/>
      <c r="E72" s="32"/>
      <c r="F72" s="32"/>
      <c r="G72" s="33">
        <f t="shared" si="1"/>
        <v>0</v>
      </c>
      <c r="H72" s="12"/>
    </row>
    <row r="73" spans="1:8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8" ht="30" customHeight="1" x14ac:dyDescent="0.15">
      <c r="A74" s="114"/>
      <c r="B74" s="114"/>
      <c r="C74" s="51" t="s">
        <v>62</v>
      </c>
      <c r="D74" s="31"/>
      <c r="E74" s="32"/>
      <c r="F74" s="32"/>
      <c r="G74" s="33">
        <f t="shared" si="1"/>
        <v>0</v>
      </c>
      <c r="H74" s="12"/>
    </row>
    <row r="75" spans="1:8" ht="30" customHeight="1" x14ac:dyDescent="0.15">
      <c r="A75" s="114"/>
      <c r="B75" s="114"/>
      <c r="C75" s="51" t="s">
        <v>63</v>
      </c>
      <c r="D75" s="31"/>
      <c r="E75" s="32"/>
      <c r="F75" s="32"/>
      <c r="G75" s="33">
        <f t="shared" si="1"/>
        <v>0</v>
      </c>
      <c r="H75" s="12"/>
    </row>
    <row r="76" spans="1:8" ht="30" customHeight="1" x14ac:dyDescent="0.15">
      <c r="A76" s="114"/>
      <c r="B76" s="114"/>
      <c r="C76" s="51" t="s">
        <v>64</v>
      </c>
      <c r="D76" s="31"/>
      <c r="E76" s="32"/>
      <c r="F76" s="32"/>
      <c r="G76" s="33">
        <f t="shared" si="1"/>
        <v>0</v>
      </c>
      <c r="H76" s="12"/>
    </row>
    <row r="77" spans="1:8" ht="30" customHeight="1" x14ac:dyDescent="0.15">
      <c r="A77" s="114"/>
      <c r="B77" s="114"/>
      <c r="C77" s="51" t="s">
        <v>65</v>
      </c>
      <c r="D77" s="31"/>
      <c r="E77" s="32"/>
      <c r="F77" s="32"/>
      <c r="G77" s="33">
        <f t="shared" si="1"/>
        <v>0</v>
      </c>
      <c r="H77" s="12"/>
    </row>
    <row r="78" spans="1:8" ht="30" customHeight="1" x14ac:dyDescent="0.15">
      <c r="A78" s="114"/>
      <c r="B78" s="114"/>
      <c r="C78" s="51" t="s">
        <v>46</v>
      </c>
      <c r="D78" s="31"/>
      <c r="E78" s="32"/>
      <c r="F78" s="32"/>
      <c r="G78" s="33">
        <f t="shared" si="1"/>
        <v>0</v>
      </c>
      <c r="H78" s="12"/>
    </row>
    <row r="79" spans="1:8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8" ht="30" customHeight="1" x14ac:dyDescent="0.15">
      <c r="A80" s="114"/>
      <c r="B80" s="114"/>
      <c r="C80" s="51" t="s">
        <v>67</v>
      </c>
      <c r="D80" s="31"/>
      <c r="E80" s="32">
        <v>0</v>
      </c>
      <c r="F80" s="32">
        <v>0</v>
      </c>
      <c r="G80" s="33">
        <f t="shared" si="1"/>
        <v>0</v>
      </c>
      <c r="H80" s="12"/>
    </row>
    <row r="81" spans="1:8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</row>
    <row r="82" spans="1:8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</row>
    <row r="83" spans="1:8" ht="30" customHeight="1" x14ac:dyDescent="0.15">
      <c r="A83" s="114"/>
      <c r="B83" s="115"/>
      <c r="C83" s="50" t="s">
        <v>70</v>
      </c>
      <c r="D83" s="28"/>
      <c r="E83" s="29">
        <f>SUM(E23,E32,E56,E80,E81)</f>
        <v>0</v>
      </c>
      <c r="F83" s="29">
        <f>SUM(F23,F32,F56,F80,F81)</f>
        <v>0</v>
      </c>
      <c r="G83" s="30">
        <f t="shared" si="1"/>
        <v>0</v>
      </c>
      <c r="H83" s="11"/>
    </row>
    <row r="84" spans="1:8" ht="30" customHeight="1" x14ac:dyDescent="0.15">
      <c r="A84" s="115"/>
      <c r="B84" s="52"/>
      <c r="C84" s="41" t="s">
        <v>71</v>
      </c>
      <c r="D84" s="41"/>
      <c r="E84" s="34">
        <f>E22-E83</f>
        <v>400</v>
      </c>
      <c r="F84" s="34">
        <f>F22-F83</f>
        <v>0</v>
      </c>
      <c r="G84" s="35">
        <f t="shared" si="1"/>
        <v>400</v>
      </c>
      <c r="H84" s="18"/>
    </row>
    <row r="85" spans="1:8" ht="30" customHeight="1" x14ac:dyDescent="0.15">
      <c r="A85" s="113" t="s">
        <v>124</v>
      </c>
      <c r="B85" s="113" t="s">
        <v>122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8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8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8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8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</row>
    <row r="91" spans="1:8" ht="30" customHeight="1" x14ac:dyDescent="0.15">
      <c r="A91" s="114"/>
      <c r="B91" s="113" t="s">
        <v>123</v>
      </c>
      <c r="C91" s="28" t="s">
        <v>78</v>
      </c>
      <c r="D91" s="28"/>
      <c r="E91" s="29"/>
      <c r="F91" s="29">
        <v>0</v>
      </c>
      <c r="G91" s="30">
        <f t="shared" si="2"/>
        <v>0</v>
      </c>
      <c r="H91" s="11"/>
    </row>
    <row r="92" spans="1:8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8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8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8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8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8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2"/>
        <v>0</v>
      </c>
      <c r="H98" s="18"/>
    </row>
    <row r="99" spans="1:8" ht="42" customHeight="1" x14ac:dyDescent="0.15">
      <c r="A99" s="53"/>
      <c r="B99" s="52"/>
      <c r="C99" s="54" t="s">
        <v>86</v>
      </c>
      <c r="D99" s="54"/>
      <c r="E99" s="55">
        <f>E90-E98</f>
        <v>0</v>
      </c>
      <c r="F99" s="55">
        <f>F90-F98</f>
        <v>0</v>
      </c>
      <c r="G99" s="56">
        <f t="shared" si="2"/>
        <v>0</v>
      </c>
      <c r="H99" s="15"/>
    </row>
    <row r="100" spans="1:8" ht="30" customHeight="1" x14ac:dyDescent="0.15">
      <c r="A100" s="116" t="s">
        <v>126</v>
      </c>
      <c r="B100" s="113" t="s">
        <v>122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2"/>
        <v>0</v>
      </c>
      <c r="H100" s="11"/>
    </row>
    <row r="101" spans="1:8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2"/>
        <v>0</v>
      </c>
      <c r="H101" s="12"/>
    </row>
    <row r="102" spans="1:8" ht="30" customHeight="1" x14ac:dyDescent="0.15">
      <c r="A102" s="117"/>
      <c r="B102" s="114"/>
      <c r="C102" s="31" t="s">
        <v>127</v>
      </c>
      <c r="D102" s="31"/>
      <c r="E102" s="32"/>
      <c r="F102" s="32">
        <v>0</v>
      </c>
      <c r="G102" s="33">
        <f t="shared" si="2"/>
        <v>0</v>
      </c>
      <c r="H102" s="12"/>
    </row>
    <row r="103" spans="1:8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8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8" ht="30" customHeight="1" x14ac:dyDescent="0.15">
      <c r="A105" s="117"/>
      <c r="B105" s="115"/>
      <c r="C105" s="41" t="s">
        <v>91</v>
      </c>
      <c r="D105" s="41"/>
      <c r="E105" s="34">
        <f>SUM(E100,E102,E103)</f>
        <v>0</v>
      </c>
      <c r="F105" s="34">
        <f>SUM(F100,F102,F103)</f>
        <v>0</v>
      </c>
      <c r="G105" s="35">
        <f t="shared" si="2"/>
        <v>0</v>
      </c>
      <c r="H105" s="18"/>
    </row>
    <row r="106" spans="1:8" ht="30" customHeight="1" x14ac:dyDescent="0.15">
      <c r="A106" s="117"/>
      <c r="B106" s="113" t="s">
        <v>123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2"/>
        <v>0</v>
      </c>
      <c r="H106" s="11"/>
    </row>
    <row r="107" spans="1:8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2"/>
        <v>0</v>
      </c>
      <c r="H107" s="12"/>
    </row>
    <row r="108" spans="1:8" ht="30" customHeight="1" x14ac:dyDescent="0.15">
      <c r="A108" s="117"/>
      <c r="B108" s="114"/>
      <c r="C108" s="31" t="s">
        <v>128</v>
      </c>
      <c r="D108" s="31"/>
      <c r="E108" s="32"/>
      <c r="F108" s="32">
        <v>0</v>
      </c>
      <c r="G108" s="33">
        <f t="shared" si="2"/>
        <v>0</v>
      </c>
      <c r="H108" s="12"/>
    </row>
    <row r="109" spans="1:8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2"/>
        <v>0</v>
      </c>
      <c r="H109" s="12"/>
    </row>
    <row r="110" spans="1:8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8" ht="30" customHeight="1" x14ac:dyDescent="0.15">
      <c r="A111" s="117"/>
      <c r="B111" s="115"/>
      <c r="C111" s="41" t="s">
        <v>97</v>
      </c>
      <c r="D111" s="41"/>
      <c r="E111" s="34">
        <f>SUM(E106,E108,E109)</f>
        <v>0</v>
      </c>
      <c r="F111" s="34">
        <f>SUM(F106,F108,F109)</f>
        <v>0</v>
      </c>
      <c r="G111" s="35">
        <f t="shared" si="2"/>
        <v>0</v>
      </c>
      <c r="H111" s="18"/>
    </row>
    <row r="112" spans="1:8" ht="30" customHeight="1" x14ac:dyDescent="0.15">
      <c r="A112" s="118"/>
      <c r="B112" s="110" t="s">
        <v>98</v>
      </c>
      <c r="C112" s="111"/>
      <c r="D112" s="112"/>
      <c r="E112" s="34">
        <f>E105-E111</f>
        <v>0</v>
      </c>
      <c r="F112" s="34">
        <f>F105-F111</f>
        <v>0</v>
      </c>
      <c r="G112" s="35">
        <f t="shared" si="2"/>
        <v>0</v>
      </c>
      <c r="H112" s="18"/>
    </row>
    <row r="113" spans="1:8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10" t="s">
        <v>100</v>
      </c>
      <c r="B114" s="111"/>
      <c r="C114" s="111"/>
      <c r="D114" s="112"/>
      <c r="E114" s="34">
        <f>E84+E99+E112-E113</f>
        <v>400</v>
      </c>
      <c r="F114" s="34">
        <f>F84+F99+F112-F113</f>
        <v>0</v>
      </c>
      <c r="G114" s="35">
        <f t="shared" si="2"/>
        <v>400</v>
      </c>
      <c r="H114" s="18"/>
    </row>
    <row r="115" spans="1:8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8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10" t="s">
        <v>102</v>
      </c>
      <c r="B117" s="111"/>
      <c r="C117" s="111"/>
      <c r="D117" s="112"/>
      <c r="E117" s="34">
        <f>E114+E116</f>
        <v>400</v>
      </c>
      <c r="F117" s="34">
        <f>F114+F116</f>
        <v>0</v>
      </c>
      <c r="G117" s="35">
        <f t="shared" si="2"/>
        <v>400</v>
      </c>
      <c r="H117" s="18"/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1" zoomScaleNormal="100" workbookViewId="0">
      <selection activeCell="E118" sqref="E118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16384" width="9" style="1"/>
  </cols>
  <sheetData>
    <row r="1" spans="1:8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s="3" customFormat="1" ht="17.25" customHeight="1" x14ac:dyDescent="0.15">
      <c r="A2" s="99" t="str">
        <f>全体!A2</f>
        <v>(自　平成30年4月1日　　至　平成31年3月31日)</v>
      </c>
      <c r="B2" s="99"/>
      <c r="C2" s="99"/>
      <c r="D2" s="99"/>
      <c r="E2" s="99"/>
      <c r="F2" s="99"/>
      <c r="G2" s="99"/>
      <c r="H2" s="99"/>
    </row>
    <row r="3" spans="1:8" s="3" customFormat="1" ht="30" customHeight="1" x14ac:dyDescent="0.15">
      <c r="A3" s="3" t="s">
        <v>115</v>
      </c>
      <c r="C3" s="4"/>
      <c r="D3" s="4"/>
      <c r="E3" s="1"/>
      <c r="F3" s="1"/>
      <c r="G3" s="100" t="s">
        <v>120</v>
      </c>
      <c r="H3" s="100"/>
    </row>
    <row r="4" spans="1:8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13" t="s">
        <v>107</v>
      </c>
      <c r="B5" s="113" t="s">
        <v>122</v>
      </c>
      <c r="C5" s="28" t="s">
        <v>0</v>
      </c>
      <c r="D5" s="28"/>
      <c r="E5" s="61">
        <f>SUM(E6,E7,E10,E11,E12)</f>
        <v>18000000</v>
      </c>
      <c r="F5" s="29">
        <f>SUM(F6,F7,F10,F11,F12)</f>
        <v>0</v>
      </c>
      <c r="G5" s="30">
        <f>E5-F5</f>
        <v>18000000</v>
      </c>
      <c r="H5" s="11"/>
    </row>
    <row r="6" spans="1:8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</row>
    <row r="7" spans="1:8" ht="30" customHeight="1" x14ac:dyDescent="0.15">
      <c r="A7" s="114"/>
      <c r="B7" s="114"/>
      <c r="C7" s="31" t="s">
        <v>2</v>
      </c>
      <c r="D7" s="31"/>
      <c r="E7" s="32">
        <f>SUM(E8,E9)</f>
        <v>18000000</v>
      </c>
      <c r="F7" s="32">
        <f>SUM(F8,F9)</f>
        <v>0</v>
      </c>
      <c r="G7" s="33">
        <f t="shared" si="0"/>
        <v>18000000</v>
      </c>
      <c r="H7" s="12"/>
    </row>
    <row r="8" spans="1:8" ht="30" customHeight="1" x14ac:dyDescent="0.15">
      <c r="A8" s="114"/>
      <c r="B8" s="114"/>
      <c r="C8" s="31" t="s">
        <v>3</v>
      </c>
      <c r="D8" s="31"/>
      <c r="E8" s="32">
        <v>15000000</v>
      </c>
      <c r="F8" s="32"/>
      <c r="G8" s="33">
        <f t="shared" si="0"/>
        <v>15000000</v>
      </c>
      <c r="H8" s="12"/>
    </row>
    <row r="9" spans="1:8" ht="30" customHeight="1" x14ac:dyDescent="0.15">
      <c r="A9" s="114"/>
      <c r="B9" s="114"/>
      <c r="C9" s="31" t="s">
        <v>4</v>
      </c>
      <c r="D9" s="31"/>
      <c r="E9" s="32">
        <v>3000000</v>
      </c>
      <c r="F9" s="32"/>
      <c r="G9" s="33">
        <f t="shared" si="0"/>
        <v>3000000</v>
      </c>
      <c r="H9" s="12"/>
    </row>
    <row r="10" spans="1:8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14"/>
      <c r="B13" s="114"/>
      <c r="C13" s="31" t="s">
        <v>8</v>
      </c>
      <c r="D13" s="31"/>
      <c r="E13" s="62">
        <f>SUM(E14)</f>
        <v>68000000</v>
      </c>
      <c r="F13" s="32">
        <f>SUM(F14)</f>
        <v>0</v>
      </c>
      <c r="G13" s="33">
        <f t="shared" si="0"/>
        <v>68000000</v>
      </c>
      <c r="H13" s="12"/>
    </row>
    <row r="14" spans="1:8" ht="30" customHeight="1" x14ac:dyDescent="0.15">
      <c r="A14" s="114"/>
      <c r="B14" s="114"/>
      <c r="C14" s="31" t="s">
        <v>9</v>
      </c>
      <c r="D14" s="31"/>
      <c r="E14" s="32">
        <v>68000000</v>
      </c>
      <c r="F14" s="32"/>
      <c r="G14" s="33">
        <f t="shared" si="0"/>
        <v>68000000</v>
      </c>
      <c r="H14" s="12"/>
    </row>
    <row r="15" spans="1:8" ht="30" customHeight="1" x14ac:dyDescent="0.15">
      <c r="A15" s="114"/>
      <c r="B15" s="114"/>
      <c r="C15" s="31" t="s">
        <v>10</v>
      </c>
      <c r="D15" s="31"/>
      <c r="E15" s="62">
        <f>SUM(E16)</f>
        <v>480000</v>
      </c>
      <c r="F15" s="32">
        <f>SUM(F16)</f>
        <v>0</v>
      </c>
      <c r="G15" s="33">
        <f t="shared" si="0"/>
        <v>480000</v>
      </c>
      <c r="H15" s="12"/>
    </row>
    <row r="16" spans="1:8" ht="30" customHeight="1" x14ac:dyDescent="0.15">
      <c r="A16" s="114"/>
      <c r="B16" s="114"/>
      <c r="C16" s="31" t="s">
        <v>7</v>
      </c>
      <c r="D16" s="31"/>
      <c r="E16" s="32">
        <v>480000</v>
      </c>
      <c r="F16" s="32"/>
      <c r="G16" s="33">
        <f t="shared" si="0"/>
        <v>480000</v>
      </c>
      <c r="H16" s="12"/>
    </row>
    <row r="17" spans="1:8" ht="30" customHeight="1" x14ac:dyDescent="0.15">
      <c r="A17" s="114"/>
      <c r="B17" s="114"/>
      <c r="C17" s="31" t="s">
        <v>11</v>
      </c>
      <c r="D17" s="31"/>
      <c r="E17" s="62">
        <v>600000</v>
      </c>
      <c r="F17" s="32">
        <v>0</v>
      </c>
      <c r="G17" s="33">
        <f t="shared" si="0"/>
        <v>600000</v>
      </c>
      <c r="H17" s="12"/>
    </row>
    <row r="18" spans="1:8" ht="30" customHeight="1" x14ac:dyDescent="0.15">
      <c r="A18" s="114"/>
      <c r="B18" s="114"/>
      <c r="C18" s="31" t="s">
        <v>112</v>
      </c>
      <c r="D18" s="31"/>
      <c r="E18" s="62"/>
      <c r="F18" s="32"/>
      <c r="G18" s="33"/>
      <c r="H18" s="12"/>
    </row>
    <row r="19" spans="1:8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</row>
    <row r="20" spans="1:8" ht="30" customHeight="1" x14ac:dyDescent="0.15">
      <c r="A20" s="114"/>
      <c r="B20" s="114"/>
      <c r="C20" s="31" t="s">
        <v>13</v>
      </c>
      <c r="D20" s="31"/>
      <c r="E20" s="62">
        <f>SUM(E21)</f>
        <v>700000</v>
      </c>
      <c r="F20" s="32">
        <f>SUM(F21)</f>
        <v>0</v>
      </c>
      <c r="G20" s="33">
        <f t="shared" si="0"/>
        <v>700000</v>
      </c>
      <c r="H20" s="12"/>
    </row>
    <row r="21" spans="1:8" ht="30" customHeight="1" x14ac:dyDescent="0.15">
      <c r="A21" s="114"/>
      <c r="B21" s="114"/>
      <c r="C21" s="31" t="s">
        <v>14</v>
      </c>
      <c r="D21" s="31"/>
      <c r="E21" s="32">
        <v>700000</v>
      </c>
      <c r="F21" s="32"/>
      <c r="G21" s="33">
        <f t="shared" si="0"/>
        <v>700000</v>
      </c>
      <c r="H21" s="12"/>
    </row>
    <row r="22" spans="1:8" ht="30" customHeight="1" x14ac:dyDescent="0.15">
      <c r="A22" s="114"/>
      <c r="B22" s="115"/>
      <c r="C22" s="110" t="s">
        <v>106</v>
      </c>
      <c r="D22" s="112"/>
      <c r="E22" s="34">
        <f>SUM(E5,,E13,E15,E17,E18,E19,E20)</f>
        <v>87780000</v>
      </c>
      <c r="F22" s="34">
        <f>SUM(F5,,F13,F15,F17,F19,F20)</f>
        <v>0</v>
      </c>
      <c r="G22" s="35">
        <f>E22-F22</f>
        <v>87780000</v>
      </c>
      <c r="H22" s="18"/>
    </row>
    <row r="23" spans="1:8" ht="30" customHeight="1" x14ac:dyDescent="0.15">
      <c r="A23" s="114"/>
      <c r="B23" s="113" t="s">
        <v>123</v>
      </c>
      <c r="C23" s="36" t="s">
        <v>15</v>
      </c>
      <c r="D23" s="37"/>
      <c r="E23" s="38">
        <f>SUM(E24:E31)</f>
        <v>47900000</v>
      </c>
      <c r="F23" s="38">
        <f>SUM(F24:F31)</f>
        <v>0</v>
      </c>
      <c r="G23" s="39">
        <f t="shared" ref="G23:G87" si="1">E23-F23</f>
        <v>47900000</v>
      </c>
      <c r="H23" s="20"/>
    </row>
    <row r="24" spans="1:8" ht="30" customHeight="1" x14ac:dyDescent="0.15">
      <c r="A24" s="114"/>
      <c r="B24" s="114"/>
      <c r="C24" s="77" t="s">
        <v>110</v>
      </c>
      <c r="D24" s="78"/>
      <c r="E24" s="64">
        <v>700000</v>
      </c>
      <c r="F24" s="64"/>
      <c r="G24" s="79"/>
      <c r="H24" s="80"/>
    </row>
    <row r="25" spans="1:8" ht="30" customHeight="1" x14ac:dyDescent="0.15">
      <c r="A25" s="114"/>
      <c r="B25" s="114"/>
      <c r="C25" s="51" t="s">
        <v>17</v>
      </c>
      <c r="D25" s="31"/>
      <c r="E25" s="32">
        <v>39500000</v>
      </c>
      <c r="F25" s="32"/>
      <c r="G25" s="33">
        <f t="shared" si="1"/>
        <v>39500000</v>
      </c>
      <c r="H25" s="12"/>
    </row>
    <row r="26" spans="1:8" ht="30" customHeight="1" x14ac:dyDescent="0.15">
      <c r="A26" s="114"/>
      <c r="B26" s="114"/>
      <c r="C26" s="51" t="s">
        <v>18</v>
      </c>
      <c r="D26" s="31"/>
      <c r="E26" s="32">
        <v>1200000</v>
      </c>
      <c r="F26" s="32"/>
      <c r="G26" s="33">
        <f t="shared" si="1"/>
        <v>1200000</v>
      </c>
      <c r="H26" s="12"/>
    </row>
    <row r="27" spans="1:8" ht="30" customHeight="1" x14ac:dyDescent="0.15">
      <c r="A27" s="114"/>
      <c r="B27" s="114"/>
      <c r="C27" s="51" t="s">
        <v>19</v>
      </c>
      <c r="D27" s="31"/>
      <c r="E27" s="32">
        <v>1400000</v>
      </c>
      <c r="F27" s="32"/>
      <c r="G27" s="33">
        <f t="shared" si="1"/>
        <v>1400000</v>
      </c>
      <c r="H27" s="12"/>
    </row>
    <row r="28" spans="1:8" ht="30" customHeight="1" x14ac:dyDescent="0.15">
      <c r="A28" s="114"/>
      <c r="B28" s="114"/>
      <c r="C28" s="51" t="s">
        <v>20</v>
      </c>
      <c r="D28" s="31"/>
      <c r="E28" s="32"/>
      <c r="F28" s="32"/>
      <c r="G28" s="33">
        <f t="shared" si="1"/>
        <v>0</v>
      </c>
      <c r="H28" s="12"/>
    </row>
    <row r="29" spans="1:8" ht="30" customHeight="1" x14ac:dyDescent="0.15">
      <c r="A29" s="114"/>
      <c r="B29" s="114"/>
      <c r="C29" s="51" t="s">
        <v>21</v>
      </c>
      <c r="D29" s="31"/>
      <c r="E29" s="32"/>
      <c r="F29" s="32"/>
      <c r="G29" s="33">
        <f t="shared" si="1"/>
        <v>0</v>
      </c>
      <c r="H29" s="12"/>
    </row>
    <row r="30" spans="1:8" ht="30" customHeight="1" x14ac:dyDescent="0.15">
      <c r="A30" s="114"/>
      <c r="B30" s="114"/>
      <c r="C30" s="51" t="s">
        <v>22</v>
      </c>
      <c r="D30" s="31"/>
      <c r="E30" s="32">
        <v>100000</v>
      </c>
      <c r="F30" s="32"/>
      <c r="G30" s="33">
        <f t="shared" si="1"/>
        <v>100000</v>
      </c>
      <c r="H30" s="12"/>
    </row>
    <row r="31" spans="1:8" ht="30" customHeight="1" x14ac:dyDescent="0.15">
      <c r="A31" s="114"/>
      <c r="B31" s="114"/>
      <c r="C31" s="63" t="s">
        <v>23</v>
      </c>
      <c r="D31" s="54"/>
      <c r="E31" s="32">
        <v>5000000</v>
      </c>
      <c r="F31" s="55"/>
      <c r="G31" s="56">
        <f t="shared" si="1"/>
        <v>5000000</v>
      </c>
      <c r="H31" s="15"/>
    </row>
    <row r="32" spans="1:8" ht="30" customHeight="1" x14ac:dyDescent="0.15">
      <c r="A32" s="114"/>
      <c r="B32" s="114"/>
      <c r="C32" s="82" t="s">
        <v>24</v>
      </c>
      <c r="D32" s="83"/>
      <c r="E32" s="84">
        <f>SUM(E33:E55)</f>
        <v>17780000</v>
      </c>
      <c r="F32" s="84">
        <f>SUM(F33:F55)</f>
        <v>0</v>
      </c>
      <c r="G32" s="85">
        <f t="shared" si="1"/>
        <v>17780000</v>
      </c>
      <c r="H32" s="86"/>
    </row>
    <row r="33" spans="1:8" ht="30" customHeight="1" x14ac:dyDescent="0.15">
      <c r="A33" s="114"/>
      <c r="B33" s="114"/>
      <c r="C33" s="51" t="s">
        <v>25</v>
      </c>
      <c r="D33" s="31"/>
      <c r="E33" s="32">
        <v>12400000</v>
      </c>
      <c r="F33" s="32"/>
      <c r="G33" s="33">
        <f t="shared" si="1"/>
        <v>12400000</v>
      </c>
      <c r="H33" s="12"/>
    </row>
    <row r="34" spans="1:8" ht="30" customHeight="1" x14ac:dyDescent="0.15">
      <c r="A34" s="114"/>
      <c r="B34" s="114"/>
      <c r="C34" s="51" t="s">
        <v>26</v>
      </c>
      <c r="D34" s="31"/>
      <c r="E34" s="32"/>
      <c r="F34" s="32"/>
      <c r="G34" s="33">
        <f t="shared" si="1"/>
        <v>0</v>
      </c>
      <c r="H34" s="12"/>
    </row>
    <row r="35" spans="1:8" ht="30" customHeight="1" x14ac:dyDescent="0.15">
      <c r="A35" s="114"/>
      <c r="B35" s="114"/>
      <c r="C35" s="51" t="s">
        <v>27</v>
      </c>
      <c r="D35" s="31"/>
      <c r="E35" s="32">
        <v>650000</v>
      </c>
      <c r="F35" s="32"/>
      <c r="G35" s="33">
        <f t="shared" si="1"/>
        <v>650000</v>
      </c>
      <c r="H35" s="12"/>
    </row>
    <row r="36" spans="1:8" ht="30" customHeight="1" x14ac:dyDescent="0.15">
      <c r="A36" s="114"/>
      <c r="B36" s="114"/>
      <c r="C36" s="51" t="s">
        <v>28</v>
      </c>
      <c r="D36" s="31"/>
      <c r="E36" s="32"/>
      <c r="F36" s="32"/>
      <c r="G36" s="33">
        <f t="shared" si="1"/>
        <v>0</v>
      </c>
      <c r="H36" s="12"/>
    </row>
    <row r="37" spans="1:8" ht="30" customHeight="1" x14ac:dyDescent="0.15">
      <c r="A37" s="114"/>
      <c r="B37" s="114"/>
      <c r="C37" s="51" t="s">
        <v>29</v>
      </c>
      <c r="D37" s="31"/>
      <c r="E37" s="32">
        <v>50000</v>
      </c>
      <c r="F37" s="32"/>
      <c r="G37" s="33">
        <f t="shared" si="1"/>
        <v>50000</v>
      </c>
      <c r="H37" s="12"/>
    </row>
    <row r="38" spans="1:8" ht="30" customHeight="1" x14ac:dyDescent="0.15">
      <c r="A38" s="114"/>
      <c r="B38" s="114"/>
      <c r="C38" s="51" t="s">
        <v>30</v>
      </c>
      <c r="D38" s="31"/>
      <c r="E38" s="32">
        <v>650000</v>
      </c>
      <c r="F38" s="32"/>
      <c r="G38" s="33">
        <f t="shared" si="1"/>
        <v>650000</v>
      </c>
      <c r="H38" s="12"/>
    </row>
    <row r="39" spans="1:8" ht="30" customHeight="1" x14ac:dyDescent="0.15">
      <c r="A39" s="114"/>
      <c r="B39" s="114"/>
      <c r="C39" s="51" t="s">
        <v>31</v>
      </c>
      <c r="D39" s="31"/>
      <c r="E39" s="32"/>
      <c r="F39" s="32"/>
      <c r="G39" s="33">
        <f t="shared" si="1"/>
        <v>0</v>
      </c>
      <c r="H39" s="12"/>
    </row>
    <row r="40" spans="1:8" ht="30" customHeight="1" x14ac:dyDescent="0.15">
      <c r="A40" s="114"/>
      <c r="B40" s="114"/>
      <c r="C40" s="51" t="s">
        <v>32</v>
      </c>
      <c r="D40" s="31"/>
      <c r="E40" s="32">
        <v>500000</v>
      </c>
      <c r="F40" s="32"/>
      <c r="G40" s="33">
        <f t="shared" si="1"/>
        <v>500000</v>
      </c>
      <c r="H40" s="12"/>
    </row>
    <row r="41" spans="1:8" ht="30" customHeight="1" x14ac:dyDescent="0.15">
      <c r="A41" s="114"/>
      <c r="B41" s="114"/>
      <c r="C41" s="51" t="s">
        <v>33</v>
      </c>
      <c r="D41" s="31"/>
      <c r="E41" s="32"/>
      <c r="F41" s="32"/>
      <c r="G41" s="33">
        <f t="shared" si="1"/>
        <v>0</v>
      </c>
      <c r="H41" s="12"/>
    </row>
    <row r="42" spans="1:8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8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8" ht="30" customHeight="1" x14ac:dyDescent="0.15">
      <c r="A44" s="114"/>
      <c r="B44" s="114"/>
      <c r="C44" s="51" t="s">
        <v>36</v>
      </c>
      <c r="D44" s="31"/>
      <c r="E44" s="32">
        <v>3000000</v>
      </c>
      <c r="F44" s="32"/>
      <c r="G44" s="33">
        <f t="shared" si="1"/>
        <v>3000000</v>
      </c>
      <c r="H44" s="12"/>
    </row>
    <row r="45" spans="1:8" ht="30" customHeight="1" x14ac:dyDescent="0.15">
      <c r="A45" s="114"/>
      <c r="B45" s="114"/>
      <c r="C45" s="51" t="s">
        <v>37</v>
      </c>
      <c r="D45" s="31"/>
      <c r="E45" s="32">
        <v>530000</v>
      </c>
      <c r="F45" s="32"/>
      <c r="G45" s="33">
        <f t="shared" si="1"/>
        <v>530000</v>
      </c>
      <c r="H45" s="12"/>
    </row>
    <row r="46" spans="1:8" ht="30" customHeight="1" x14ac:dyDescent="0.15">
      <c r="A46" s="114"/>
      <c r="B46" s="114"/>
      <c r="C46" s="51" t="s">
        <v>38</v>
      </c>
      <c r="D46" s="31"/>
      <c r="E46" s="32"/>
      <c r="F46" s="32"/>
      <c r="G46" s="33">
        <f t="shared" si="1"/>
        <v>0</v>
      </c>
      <c r="H46" s="12"/>
    </row>
    <row r="47" spans="1:8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8" ht="30" customHeight="1" x14ac:dyDescent="0.15">
      <c r="A48" s="114"/>
      <c r="B48" s="114"/>
      <c r="C48" s="51" t="s">
        <v>40</v>
      </c>
      <c r="D48" s="31"/>
      <c r="E48" s="32"/>
      <c r="F48" s="32"/>
      <c r="G48" s="33">
        <f t="shared" si="1"/>
        <v>0</v>
      </c>
      <c r="H48" s="12"/>
    </row>
    <row r="49" spans="1:8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8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8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8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8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8" ht="30" customHeight="1" x14ac:dyDescent="0.15">
      <c r="A54" s="114"/>
      <c r="B54" s="114"/>
      <c r="C54" s="51" t="s">
        <v>46</v>
      </c>
      <c r="D54" s="31"/>
      <c r="E54" s="32"/>
      <c r="F54" s="32"/>
      <c r="G54" s="33">
        <f t="shared" si="1"/>
        <v>0</v>
      </c>
      <c r="H54" s="12"/>
    </row>
    <row r="55" spans="1:8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8" ht="30" customHeight="1" x14ac:dyDescent="0.15">
      <c r="A56" s="114"/>
      <c r="B56" s="114"/>
      <c r="C56" s="87" t="s">
        <v>48</v>
      </c>
      <c r="D56" s="88"/>
      <c r="E56" s="75">
        <f>SUM(E57:E79)</f>
        <v>19195000</v>
      </c>
      <c r="F56" s="75">
        <f>SUM(F57:F79)</f>
        <v>0</v>
      </c>
      <c r="G56" s="89">
        <f t="shared" si="1"/>
        <v>19195000</v>
      </c>
      <c r="H56" s="76"/>
    </row>
    <row r="57" spans="1:8" ht="30" customHeight="1" x14ac:dyDescent="0.15">
      <c r="A57" s="114"/>
      <c r="B57" s="114"/>
      <c r="C57" s="51" t="s">
        <v>49</v>
      </c>
      <c r="D57" s="31"/>
      <c r="E57" s="32">
        <v>150000</v>
      </c>
      <c r="F57" s="32"/>
      <c r="G57" s="33">
        <f t="shared" si="1"/>
        <v>150000</v>
      </c>
      <c r="H57" s="12"/>
    </row>
    <row r="58" spans="1:8" ht="30" customHeight="1" x14ac:dyDescent="0.15">
      <c r="A58" s="114"/>
      <c r="B58" s="114"/>
      <c r="C58" s="51" t="s">
        <v>50</v>
      </c>
      <c r="D58" s="31"/>
      <c r="E58" s="32">
        <v>50000</v>
      </c>
      <c r="F58" s="32"/>
      <c r="G58" s="33">
        <f t="shared" si="1"/>
        <v>50000</v>
      </c>
      <c r="H58" s="12"/>
    </row>
    <row r="59" spans="1:8" ht="30" customHeight="1" x14ac:dyDescent="0.15">
      <c r="A59" s="114"/>
      <c r="B59" s="114"/>
      <c r="C59" s="51" t="s">
        <v>51</v>
      </c>
      <c r="D59" s="31"/>
      <c r="E59" s="32">
        <v>40000</v>
      </c>
      <c r="F59" s="32"/>
      <c r="G59" s="33">
        <f t="shared" si="1"/>
        <v>40000</v>
      </c>
      <c r="H59" s="12"/>
    </row>
    <row r="60" spans="1:8" ht="30" customHeight="1" x14ac:dyDescent="0.15">
      <c r="A60" s="114"/>
      <c r="B60" s="114"/>
      <c r="C60" s="51" t="s">
        <v>52</v>
      </c>
      <c r="D60" s="31"/>
      <c r="E60" s="32">
        <v>100000</v>
      </c>
      <c r="F60" s="32"/>
      <c r="G60" s="33">
        <f t="shared" si="1"/>
        <v>100000</v>
      </c>
      <c r="H60" s="12"/>
    </row>
    <row r="61" spans="1:8" ht="30" customHeight="1" x14ac:dyDescent="0.15">
      <c r="A61" s="114"/>
      <c r="B61" s="114"/>
      <c r="C61" s="51" t="s">
        <v>53</v>
      </c>
      <c r="D61" s="31"/>
      <c r="E61" s="32">
        <v>1100000</v>
      </c>
      <c r="F61" s="32"/>
      <c r="G61" s="33">
        <f t="shared" si="1"/>
        <v>1100000</v>
      </c>
      <c r="H61" s="12"/>
    </row>
    <row r="62" spans="1:8" ht="30" customHeight="1" x14ac:dyDescent="0.15">
      <c r="A62" s="114"/>
      <c r="B62" s="114"/>
      <c r="C62" s="51" t="s">
        <v>54</v>
      </c>
      <c r="D62" s="31"/>
      <c r="E62" s="32">
        <v>600000</v>
      </c>
      <c r="F62" s="32"/>
      <c r="G62" s="33">
        <f t="shared" si="1"/>
        <v>600000</v>
      </c>
      <c r="H62" s="12"/>
    </row>
    <row r="63" spans="1:8" ht="30" customHeight="1" x14ac:dyDescent="0.15">
      <c r="A63" s="114"/>
      <c r="B63" s="114"/>
      <c r="C63" s="51" t="s">
        <v>36</v>
      </c>
      <c r="D63" s="31"/>
      <c r="E63" s="32">
        <v>6700000</v>
      </c>
      <c r="F63" s="32"/>
      <c r="G63" s="33">
        <f t="shared" si="1"/>
        <v>6700000</v>
      </c>
      <c r="H63" s="12"/>
    </row>
    <row r="64" spans="1:8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8" ht="30" customHeight="1" x14ac:dyDescent="0.15">
      <c r="A65" s="114"/>
      <c r="B65" s="114"/>
      <c r="C65" s="51" t="s">
        <v>55</v>
      </c>
      <c r="D65" s="31"/>
      <c r="E65" s="32">
        <v>1000000</v>
      </c>
      <c r="F65" s="32"/>
      <c r="G65" s="33">
        <f t="shared" si="1"/>
        <v>1000000</v>
      </c>
      <c r="H65" s="12"/>
    </row>
    <row r="66" spans="1:8" ht="30" customHeight="1" x14ac:dyDescent="0.15">
      <c r="A66" s="114"/>
      <c r="B66" s="114"/>
      <c r="C66" s="51" t="s">
        <v>56</v>
      </c>
      <c r="D66" s="31"/>
      <c r="E66" s="32">
        <v>1300000</v>
      </c>
      <c r="F66" s="32"/>
      <c r="G66" s="33">
        <f t="shared" si="1"/>
        <v>1300000</v>
      </c>
      <c r="H66" s="12"/>
    </row>
    <row r="67" spans="1:8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8" ht="30" customHeight="1" x14ac:dyDescent="0.15">
      <c r="A68" s="114"/>
      <c r="B68" s="114"/>
      <c r="C68" s="51" t="s">
        <v>58</v>
      </c>
      <c r="D68" s="31"/>
      <c r="E68" s="32">
        <v>50000</v>
      </c>
      <c r="F68" s="32"/>
      <c r="G68" s="33">
        <f t="shared" si="1"/>
        <v>50000</v>
      </c>
      <c r="H68" s="12"/>
    </row>
    <row r="69" spans="1:8" ht="30" customHeight="1" x14ac:dyDescent="0.15">
      <c r="A69" s="114"/>
      <c r="B69" s="114"/>
      <c r="C69" s="51" t="s">
        <v>59</v>
      </c>
      <c r="D69" s="31"/>
      <c r="E69" s="32">
        <v>950000</v>
      </c>
      <c r="F69" s="32"/>
      <c r="G69" s="33">
        <f t="shared" si="1"/>
        <v>950000</v>
      </c>
      <c r="H69" s="12"/>
    </row>
    <row r="70" spans="1:8" ht="30" customHeight="1" x14ac:dyDescent="0.15">
      <c r="A70" s="114"/>
      <c r="B70" s="114"/>
      <c r="C70" s="51" t="s">
        <v>60</v>
      </c>
      <c r="D70" s="31"/>
      <c r="E70" s="32">
        <v>800000</v>
      </c>
      <c r="F70" s="32"/>
      <c r="G70" s="33">
        <f t="shared" si="1"/>
        <v>800000</v>
      </c>
      <c r="H70" s="12"/>
    </row>
    <row r="71" spans="1:8" ht="30" customHeight="1" x14ac:dyDescent="0.15">
      <c r="A71" s="114"/>
      <c r="B71" s="114"/>
      <c r="C71" s="51" t="s">
        <v>39</v>
      </c>
      <c r="D71" s="31"/>
      <c r="E71" s="32">
        <v>900000</v>
      </c>
      <c r="F71" s="32"/>
      <c r="G71" s="33">
        <f t="shared" si="1"/>
        <v>900000</v>
      </c>
      <c r="H71" s="12"/>
    </row>
    <row r="72" spans="1:8" ht="30" customHeight="1" x14ac:dyDescent="0.15">
      <c r="A72" s="114"/>
      <c r="B72" s="114"/>
      <c r="C72" s="51" t="s">
        <v>40</v>
      </c>
      <c r="D72" s="31"/>
      <c r="E72" s="32">
        <v>3000000</v>
      </c>
      <c r="F72" s="32"/>
      <c r="G72" s="33">
        <f t="shared" si="1"/>
        <v>3000000</v>
      </c>
      <c r="H72" s="12"/>
    </row>
    <row r="73" spans="1:8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8" ht="30" customHeight="1" x14ac:dyDescent="0.15">
      <c r="A74" s="114"/>
      <c r="B74" s="114"/>
      <c r="C74" s="51" t="s">
        <v>62</v>
      </c>
      <c r="D74" s="31"/>
      <c r="E74" s="32">
        <v>80000</v>
      </c>
      <c r="F74" s="32"/>
      <c r="G74" s="33">
        <f t="shared" si="1"/>
        <v>80000</v>
      </c>
      <c r="H74" s="12"/>
    </row>
    <row r="75" spans="1:8" ht="30" customHeight="1" x14ac:dyDescent="0.15">
      <c r="A75" s="114"/>
      <c r="B75" s="114"/>
      <c r="C75" s="51" t="s">
        <v>63</v>
      </c>
      <c r="D75" s="31"/>
      <c r="E75" s="32">
        <v>2200000</v>
      </c>
      <c r="F75" s="32"/>
      <c r="G75" s="33">
        <f t="shared" si="1"/>
        <v>2200000</v>
      </c>
      <c r="H75" s="12"/>
    </row>
    <row r="76" spans="1:8" ht="30" customHeight="1" x14ac:dyDescent="0.15">
      <c r="A76" s="114"/>
      <c r="B76" s="114"/>
      <c r="C76" s="51" t="s">
        <v>64</v>
      </c>
      <c r="D76" s="31"/>
      <c r="E76" s="32">
        <v>80000</v>
      </c>
      <c r="F76" s="32"/>
      <c r="G76" s="33">
        <f t="shared" si="1"/>
        <v>80000</v>
      </c>
      <c r="H76" s="12"/>
    </row>
    <row r="77" spans="1:8" ht="30" customHeight="1" x14ac:dyDescent="0.15">
      <c r="A77" s="114"/>
      <c r="B77" s="114"/>
      <c r="C77" s="51" t="s">
        <v>65</v>
      </c>
      <c r="D77" s="31"/>
      <c r="E77" s="32">
        <v>45000</v>
      </c>
      <c r="F77" s="32"/>
      <c r="G77" s="33">
        <f t="shared" si="1"/>
        <v>45000</v>
      </c>
      <c r="H77" s="12"/>
    </row>
    <row r="78" spans="1:8" ht="30" customHeight="1" x14ac:dyDescent="0.15">
      <c r="A78" s="114"/>
      <c r="B78" s="114"/>
      <c r="C78" s="51" t="s">
        <v>46</v>
      </c>
      <c r="D78" s="31"/>
      <c r="E78" s="32">
        <v>50000</v>
      </c>
      <c r="F78" s="32"/>
      <c r="G78" s="33">
        <f t="shared" si="1"/>
        <v>50000</v>
      </c>
      <c r="H78" s="12"/>
    </row>
    <row r="79" spans="1:8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8" ht="30" customHeight="1" x14ac:dyDescent="0.15">
      <c r="A80" s="114"/>
      <c r="B80" s="114"/>
      <c r="C80" s="51" t="s">
        <v>67</v>
      </c>
      <c r="D80" s="31"/>
      <c r="E80" s="32">
        <v>350000</v>
      </c>
      <c r="F80" s="32">
        <v>0</v>
      </c>
      <c r="G80" s="33">
        <f t="shared" si="1"/>
        <v>350000</v>
      </c>
      <c r="H80" s="12"/>
    </row>
    <row r="81" spans="1:8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</row>
    <row r="82" spans="1:8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</row>
    <row r="83" spans="1:8" ht="30" customHeight="1" x14ac:dyDescent="0.15">
      <c r="A83" s="114"/>
      <c r="B83" s="115"/>
      <c r="C83" s="50" t="s">
        <v>70</v>
      </c>
      <c r="D83" s="28"/>
      <c r="E83" s="29">
        <f>SUM(E23,E32,E56,E80,E81)</f>
        <v>85225000</v>
      </c>
      <c r="F83" s="29">
        <f>SUM(F23,F32,F56,F80,F81)</f>
        <v>0</v>
      </c>
      <c r="G83" s="30">
        <f t="shared" si="1"/>
        <v>85225000</v>
      </c>
      <c r="H83" s="11"/>
    </row>
    <row r="84" spans="1:8" ht="30" customHeight="1" x14ac:dyDescent="0.15">
      <c r="A84" s="115"/>
      <c r="B84" s="52"/>
      <c r="C84" s="41" t="s">
        <v>71</v>
      </c>
      <c r="D84" s="41"/>
      <c r="E84" s="34">
        <f>E22-E83</f>
        <v>2555000</v>
      </c>
      <c r="F84" s="34">
        <f>F22-F83</f>
        <v>0</v>
      </c>
      <c r="G84" s="35">
        <f t="shared" si="1"/>
        <v>2555000</v>
      </c>
      <c r="H84" s="18"/>
    </row>
    <row r="85" spans="1:8" ht="30" customHeight="1" x14ac:dyDescent="0.15">
      <c r="A85" s="113" t="s">
        <v>124</v>
      </c>
      <c r="B85" s="113" t="s">
        <v>122</v>
      </c>
      <c r="C85" s="28" t="s">
        <v>72</v>
      </c>
      <c r="D85" s="28"/>
      <c r="E85" s="29">
        <f>SUM(E86)</f>
        <v>3250000</v>
      </c>
      <c r="F85" s="29">
        <f>SUM(F86)</f>
        <v>0</v>
      </c>
      <c r="G85" s="30">
        <f t="shared" si="1"/>
        <v>3250000</v>
      </c>
      <c r="H85" s="11"/>
    </row>
    <row r="86" spans="1:8" ht="30" customHeight="1" x14ac:dyDescent="0.15">
      <c r="A86" s="114"/>
      <c r="B86" s="114"/>
      <c r="C86" s="31" t="s">
        <v>73</v>
      </c>
      <c r="D86" s="31"/>
      <c r="E86" s="32">
        <v>3250000</v>
      </c>
      <c r="F86" s="32"/>
      <c r="G86" s="33">
        <f t="shared" si="1"/>
        <v>3250000</v>
      </c>
      <c r="H86" s="12"/>
    </row>
    <row r="87" spans="1:8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8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8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14"/>
      <c r="B90" s="115"/>
      <c r="C90" s="40" t="s">
        <v>77</v>
      </c>
      <c r="D90" s="41"/>
      <c r="E90" s="34">
        <f>SUM(E85,E87,E89)</f>
        <v>3250000</v>
      </c>
      <c r="F90" s="34">
        <f>SUM(F85,F87,F89)</f>
        <v>0</v>
      </c>
      <c r="G90" s="35">
        <f t="shared" si="2"/>
        <v>3250000</v>
      </c>
      <c r="H90" s="18"/>
    </row>
    <row r="91" spans="1:8" ht="30" customHeight="1" x14ac:dyDescent="0.15">
      <c r="A91" s="114"/>
      <c r="B91" s="113" t="s">
        <v>123</v>
      </c>
      <c r="C91" s="28" t="s">
        <v>78</v>
      </c>
      <c r="D91" s="28"/>
      <c r="E91" s="29">
        <v>9500000</v>
      </c>
      <c r="F91" s="29">
        <v>0</v>
      </c>
      <c r="G91" s="30">
        <f t="shared" si="2"/>
        <v>9500000</v>
      </c>
      <c r="H91" s="11"/>
    </row>
    <row r="92" spans="1:8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8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8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8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8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8" ht="30" customHeight="1" x14ac:dyDescent="0.15">
      <c r="A98" s="114"/>
      <c r="B98" s="115"/>
      <c r="C98" s="41" t="s">
        <v>85</v>
      </c>
      <c r="D98" s="41"/>
      <c r="E98" s="34">
        <f>SUM(E91,E92)</f>
        <v>9500000</v>
      </c>
      <c r="F98" s="34">
        <f>SUM(F91,F92)</f>
        <v>0</v>
      </c>
      <c r="G98" s="35">
        <f t="shared" si="2"/>
        <v>9500000</v>
      </c>
      <c r="H98" s="18"/>
    </row>
    <row r="99" spans="1:8" ht="42" customHeight="1" x14ac:dyDescent="0.15">
      <c r="A99" s="53"/>
      <c r="B99" s="52"/>
      <c r="C99" s="54" t="s">
        <v>86</v>
      </c>
      <c r="D99" s="54"/>
      <c r="E99" s="55">
        <f>E90-E98</f>
        <v>-6250000</v>
      </c>
      <c r="F99" s="55">
        <f>F90-F98</f>
        <v>0</v>
      </c>
      <c r="G99" s="56">
        <f t="shared" si="2"/>
        <v>-6250000</v>
      </c>
      <c r="H99" s="15"/>
    </row>
    <row r="100" spans="1:8" ht="30" customHeight="1" x14ac:dyDescent="0.15">
      <c r="A100" s="116" t="s">
        <v>126</v>
      </c>
      <c r="B100" s="113" t="s">
        <v>122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2"/>
        <v>0</v>
      </c>
      <c r="H100" s="11"/>
    </row>
    <row r="101" spans="1:8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2"/>
        <v>0</v>
      </c>
      <c r="H101" s="12"/>
    </row>
    <row r="102" spans="1:8" ht="30" customHeight="1" x14ac:dyDescent="0.15">
      <c r="A102" s="117"/>
      <c r="B102" s="114"/>
      <c r="C102" s="31" t="s">
        <v>109</v>
      </c>
      <c r="D102" s="31"/>
      <c r="E102" s="32"/>
      <c r="F102" s="32">
        <v>0</v>
      </c>
      <c r="G102" s="33">
        <f t="shared" si="2"/>
        <v>0</v>
      </c>
      <c r="H102" s="12"/>
    </row>
    <row r="103" spans="1:8" ht="30" customHeight="1" x14ac:dyDescent="0.15">
      <c r="A103" s="117"/>
      <c r="B103" s="114"/>
      <c r="C103" s="31" t="s">
        <v>89</v>
      </c>
      <c r="D103" s="31"/>
      <c r="E103" s="32">
        <f>SUM(E104)</f>
        <v>4500000</v>
      </c>
      <c r="F103" s="32">
        <f>SUM(F104)</f>
        <v>0</v>
      </c>
      <c r="G103" s="33">
        <f t="shared" si="2"/>
        <v>4500000</v>
      </c>
      <c r="H103" s="12"/>
    </row>
    <row r="104" spans="1:8" ht="30" customHeight="1" x14ac:dyDescent="0.15">
      <c r="A104" s="117"/>
      <c r="B104" s="114"/>
      <c r="C104" s="31" t="s">
        <v>90</v>
      </c>
      <c r="D104" s="31"/>
      <c r="E104" s="32">
        <v>4500000</v>
      </c>
      <c r="F104" s="32"/>
      <c r="G104" s="33">
        <f t="shared" si="2"/>
        <v>4500000</v>
      </c>
      <c r="H104" s="12"/>
    </row>
    <row r="105" spans="1:8" ht="30" customHeight="1" x14ac:dyDescent="0.15">
      <c r="A105" s="117"/>
      <c r="B105" s="115"/>
      <c r="C105" s="41" t="s">
        <v>91</v>
      </c>
      <c r="D105" s="41"/>
      <c r="E105" s="34">
        <f>SUM(E100,E102,E103)</f>
        <v>4500000</v>
      </c>
      <c r="F105" s="34">
        <f>SUM(F100,F102,F103)</f>
        <v>0</v>
      </c>
      <c r="G105" s="35">
        <f t="shared" si="2"/>
        <v>4500000</v>
      </c>
      <c r="H105" s="18"/>
    </row>
    <row r="106" spans="1:8" ht="30" customHeight="1" x14ac:dyDescent="0.15">
      <c r="A106" s="117"/>
      <c r="B106" s="113" t="s">
        <v>123</v>
      </c>
      <c r="C106" s="28" t="s">
        <v>92</v>
      </c>
      <c r="D106" s="28"/>
      <c r="E106" s="29">
        <f>SUM(E107)</f>
        <v>150000</v>
      </c>
      <c r="F106" s="29">
        <f>SUM(F107)</f>
        <v>0</v>
      </c>
      <c r="G106" s="30">
        <f t="shared" si="2"/>
        <v>150000</v>
      </c>
      <c r="H106" s="11"/>
    </row>
    <row r="107" spans="1:8" ht="30" customHeight="1" x14ac:dyDescent="0.15">
      <c r="A107" s="117"/>
      <c r="B107" s="114"/>
      <c r="C107" s="31" t="s">
        <v>93</v>
      </c>
      <c r="D107" s="31"/>
      <c r="E107" s="32">
        <v>150000</v>
      </c>
      <c r="F107" s="32"/>
      <c r="G107" s="33">
        <f t="shared" si="2"/>
        <v>150000</v>
      </c>
      <c r="H107" s="12"/>
    </row>
    <row r="108" spans="1:8" ht="30" customHeight="1" x14ac:dyDescent="0.15">
      <c r="A108" s="117"/>
      <c r="B108" s="114"/>
      <c r="C108" s="31" t="s">
        <v>94</v>
      </c>
      <c r="D108" s="31"/>
      <c r="E108" s="32"/>
      <c r="F108" s="32">
        <v>0</v>
      </c>
      <c r="G108" s="33">
        <f t="shared" si="2"/>
        <v>0</v>
      </c>
      <c r="H108" s="12"/>
    </row>
    <row r="109" spans="1:8" ht="30" customHeight="1" x14ac:dyDescent="0.15">
      <c r="A109" s="117"/>
      <c r="B109" s="114"/>
      <c r="C109" s="31" t="s">
        <v>95</v>
      </c>
      <c r="D109" s="31"/>
      <c r="E109" s="32">
        <f>SUM(E110)</f>
        <v>3500000</v>
      </c>
      <c r="F109" s="32">
        <f>SUM(F110)</f>
        <v>0</v>
      </c>
      <c r="G109" s="33">
        <f t="shared" si="2"/>
        <v>3500000</v>
      </c>
      <c r="H109" s="12"/>
    </row>
    <row r="110" spans="1:8" ht="30" customHeight="1" x14ac:dyDescent="0.15">
      <c r="A110" s="117"/>
      <c r="B110" s="114"/>
      <c r="C110" s="31" t="s">
        <v>96</v>
      </c>
      <c r="D110" s="31"/>
      <c r="E110" s="32">
        <v>3500000</v>
      </c>
      <c r="F110" s="32"/>
      <c r="G110" s="33">
        <f t="shared" si="2"/>
        <v>3500000</v>
      </c>
      <c r="H110" s="12"/>
    </row>
    <row r="111" spans="1:8" ht="30" customHeight="1" x14ac:dyDescent="0.15">
      <c r="A111" s="117"/>
      <c r="B111" s="115"/>
      <c r="C111" s="41" t="s">
        <v>97</v>
      </c>
      <c r="D111" s="41"/>
      <c r="E111" s="34">
        <f>SUM(E106,E108,E109)</f>
        <v>3650000</v>
      </c>
      <c r="F111" s="34">
        <f>SUM(F106,F108,F109)</f>
        <v>0</v>
      </c>
      <c r="G111" s="35">
        <f t="shared" si="2"/>
        <v>3650000</v>
      </c>
      <c r="H111" s="18"/>
    </row>
    <row r="112" spans="1:8" ht="30" customHeight="1" x14ac:dyDescent="0.15">
      <c r="A112" s="118"/>
      <c r="B112" s="110" t="s">
        <v>98</v>
      </c>
      <c r="C112" s="111"/>
      <c r="D112" s="112"/>
      <c r="E112" s="34">
        <f>E105-E111</f>
        <v>850000</v>
      </c>
      <c r="F112" s="34">
        <f>F105-F111</f>
        <v>0</v>
      </c>
      <c r="G112" s="35">
        <f t="shared" si="2"/>
        <v>850000</v>
      </c>
      <c r="H112" s="18"/>
    </row>
    <row r="113" spans="1:8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10" t="s">
        <v>100</v>
      </c>
      <c r="B114" s="111"/>
      <c r="C114" s="111"/>
      <c r="D114" s="112"/>
      <c r="E114" s="34">
        <f>E84+E99+E112-E113</f>
        <v>-2845000</v>
      </c>
      <c r="F114" s="34">
        <f>F84+F99+F112-F113</f>
        <v>0</v>
      </c>
      <c r="G114" s="35">
        <f t="shared" si="2"/>
        <v>-2845000</v>
      </c>
      <c r="H114" s="18"/>
    </row>
    <row r="115" spans="1:8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8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10" t="s">
        <v>102</v>
      </c>
      <c r="B117" s="111"/>
      <c r="C117" s="111"/>
      <c r="D117" s="112"/>
      <c r="E117" s="34">
        <f>E114+E116</f>
        <v>-2845000</v>
      </c>
      <c r="F117" s="34">
        <f>F114+F116</f>
        <v>0</v>
      </c>
      <c r="G117" s="35">
        <f t="shared" si="2"/>
        <v>-2845000</v>
      </c>
      <c r="H117" s="18"/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2" zoomScaleNormal="100" workbookViewId="0">
      <selection activeCell="E119" sqref="E119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16384" width="9" style="1"/>
  </cols>
  <sheetData>
    <row r="1" spans="1:8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s="3" customFormat="1" ht="17.25" customHeight="1" x14ac:dyDescent="0.15">
      <c r="A2" s="99" t="str">
        <f>全体!A2</f>
        <v>(自　平成30年4月1日　　至　平成31年3月31日)</v>
      </c>
      <c r="B2" s="99"/>
      <c r="C2" s="99"/>
      <c r="D2" s="99"/>
      <c r="E2" s="99"/>
      <c r="F2" s="99"/>
      <c r="G2" s="99"/>
      <c r="H2" s="99"/>
    </row>
    <row r="3" spans="1:8" s="3" customFormat="1" ht="30" customHeight="1" x14ac:dyDescent="0.15">
      <c r="A3" s="3" t="s">
        <v>115</v>
      </c>
      <c r="C3" s="4"/>
      <c r="D3" s="4"/>
      <c r="E3" s="1"/>
      <c r="F3" s="1"/>
      <c r="G3" s="100" t="s">
        <v>119</v>
      </c>
      <c r="H3" s="100"/>
    </row>
    <row r="4" spans="1:8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13" t="s">
        <v>107</v>
      </c>
      <c r="B5" s="113" t="s">
        <v>122</v>
      </c>
      <c r="C5" s="28" t="s">
        <v>0</v>
      </c>
      <c r="D5" s="28"/>
      <c r="E5" s="61">
        <f>SUM(E6,E7,E10,E11,E12)</f>
        <v>5300000</v>
      </c>
      <c r="F5" s="29">
        <f>SUM(F6,F7,F10,F11,F12)</f>
        <v>0</v>
      </c>
      <c r="G5" s="30">
        <f>E5-F5</f>
        <v>5300000</v>
      </c>
      <c r="H5" s="11"/>
    </row>
    <row r="6" spans="1:8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</row>
    <row r="7" spans="1:8" ht="30" customHeight="1" x14ac:dyDescent="0.15">
      <c r="A7" s="114"/>
      <c r="B7" s="114"/>
      <c r="C7" s="31" t="s">
        <v>2</v>
      </c>
      <c r="D7" s="31"/>
      <c r="E7" s="32">
        <f>SUM(E8,E9)</f>
        <v>5300000</v>
      </c>
      <c r="F7" s="32">
        <f>SUM(F8,F9)</f>
        <v>0</v>
      </c>
      <c r="G7" s="33">
        <f t="shared" si="0"/>
        <v>5300000</v>
      </c>
      <c r="H7" s="12"/>
    </row>
    <row r="8" spans="1:8" ht="30" customHeight="1" x14ac:dyDescent="0.15">
      <c r="A8" s="114"/>
      <c r="B8" s="114"/>
      <c r="C8" s="31" t="s">
        <v>3</v>
      </c>
      <c r="D8" s="31"/>
      <c r="E8" s="32"/>
      <c r="F8" s="32"/>
      <c r="G8" s="33">
        <f t="shared" si="0"/>
        <v>0</v>
      </c>
      <c r="H8" s="12"/>
    </row>
    <row r="9" spans="1:8" ht="30" customHeight="1" x14ac:dyDescent="0.15">
      <c r="A9" s="114"/>
      <c r="B9" s="114"/>
      <c r="C9" s="31" t="s">
        <v>4</v>
      </c>
      <c r="D9" s="31"/>
      <c r="E9" s="32">
        <v>5300000</v>
      </c>
      <c r="F9" s="32"/>
      <c r="G9" s="33">
        <f t="shared" si="0"/>
        <v>5300000</v>
      </c>
      <c r="H9" s="12"/>
    </row>
    <row r="10" spans="1:8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</row>
    <row r="14" spans="1:8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</row>
    <row r="15" spans="1:8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</row>
    <row r="16" spans="1:8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</row>
    <row r="17" spans="1:8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</row>
    <row r="18" spans="1:8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</row>
    <row r="19" spans="1:8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</row>
    <row r="20" spans="1:8" ht="30" customHeight="1" x14ac:dyDescent="0.15">
      <c r="A20" s="114"/>
      <c r="B20" s="114"/>
      <c r="C20" s="31" t="s">
        <v>13</v>
      </c>
      <c r="D20" s="31"/>
      <c r="E20" s="62">
        <f>SUM(E21)</f>
        <v>50000</v>
      </c>
      <c r="F20" s="32">
        <f>SUM(F21)</f>
        <v>0</v>
      </c>
      <c r="G20" s="33">
        <f t="shared" si="0"/>
        <v>50000</v>
      </c>
      <c r="H20" s="12"/>
    </row>
    <row r="21" spans="1:8" ht="30" customHeight="1" x14ac:dyDescent="0.15">
      <c r="A21" s="114"/>
      <c r="B21" s="114"/>
      <c r="C21" s="31" t="s">
        <v>14</v>
      </c>
      <c r="D21" s="31"/>
      <c r="E21" s="32">
        <v>50000</v>
      </c>
      <c r="F21" s="32"/>
      <c r="G21" s="33">
        <f t="shared" si="0"/>
        <v>50000</v>
      </c>
      <c r="H21" s="12"/>
    </row>
    <row r="22" spans="1:8" ht="30" customHeight="1" x14ac:dyDescent="0.15">
      <c r="A22" s="114"/>
      <c r="B22" s="115"/>
      <c r="C22" s="110" t="s">
        <v>106</v>
      </c>
      <c r="D22" s="112"/>
      <c r="E22" s="34">
        <f>SUM(E5,,E13,E15,E17,E18,E19,E20)</f>
        <v>5350000</v>
      </c>
      <c r="F22" s="34">
        <f>SUM(F5,,F13,F15,F17,F19,F20)</f>
        <v>0</v>
      </c>
      <c r="G22" s="35">
        <f>E22-F22</f>
        <v>5350000</v>
      </c>
      <c r="H22" s="18"/>
    </row>
    <row r="23" spans="1:8" ht="30" customHeight="1" x14ac:dyDescent="0.15">
      <c r="A23" s="114"/>
      <c r="B23" s="113" t="s">
        <v>123</v>
      </c>
      <c r="C23" s="36" t="s">
        <v>15</v>
      </c>
      <c r="D23" s="37"/>
      <c r="E23" s="38">
        <f>SUM(E24:E31)</f>
        <v>3954000</v>
      </c>
      <c r="F23" s="38">
        <f>SUM(F24:F31)</f>
        <v>0</v>
      </c>
      <c r="G23" s="39">
        <f t="shared" ref="G23:G87" si="1">E23-F23</f>
        <v>3954000</v>
      </c>
      <c r="H23" s="20"/>
    </row>
    <row r="24" spans="1:8" s="81" customFormat="1" ht="30" customHeight="1" x14ac:dyDescent="0.15">
      <c r="A24" s="114"/>
      <c r="B24" s="114"/>
      <c r="C24" s="77" t="s">
        <v>110</v>
      </c>
      <c r="D24" s="78"/>
      <c r="E24" s="64"/>
      <c r="F24" s="64"/>
      <c r="G24" s="33">
        <f t="shared" si="1"/>
        <v>0</v>
      </c>
      <c r="H24" s="80"/>
    </row>
    <row r="25" spans="1:8" ht="30" customHeight="1" x14ac:dyDescent="0.15">
      <c r="A25" s="114"/>
      <c r="B25" s="114"/>
      <c r="C25" s="51" t="s">
        <v>17</v>
      </c>
      <c r="D25" s="31"/>
      <c r="E25" s="32">
        <v>3300000</v>
      </c>
      <c r="F25" s="32"/>
      <c r="G25" s="33">
        <f t="shared" si="1"/>
        <v>3300000</v>
      </c>
      <c r="H25" s="12"/>
    </row>
    <row r="26" spans="1:8" ht="30" customHeight="1" x14ac:dyDescent="0.15">
      <c r="A26" s="114"/>
      <c r="B26" s="114"/>
      <c r="C26" s="51" t="s">
        <v>18</v>
      </c>
      <c r="D26" s="31"/>
      <c r="E26" s="32">
        <v>125000</v>
      </c>
      <c r="F26" s="32"/>
      <c r="G26" s="33">
        <f t="shared" si="1"/>
        <v>125000</v>
      </c>
      <c r="H26" s="12"/>
    </row>
    <row r="27" spans="1:8" ht="30" customHeight="1" x14ac:dyDescent="0.15">
      <c r="A27" s="114"/>
      <c r="B27" s="114"/>
      <c r="C27" s="51" t="s">
        <v>19</v>
      </c>
      <c r="D27" s="31"/>
      <c r="E27" s="32">
        <v>72000</v>
      </c>
      <c r="F27" s="32"/>
      <c r="G27" s="33">
        <f t="shared" si="1"/>
        <v>72000</v>
      </c>
      <c r="H27" s="12"/>
    </row>
    <row r="28" spans="1:8" ht="30" customHeight="1" x14ac:dyDescent="0.15">
      <c r="A28" s="114"/>
      <c r="B28" s="114"/>
      <c r="C28" s="51" t="s">
        <v>20</v>
      </c>
      <c r="D28" s="31"/>
      <c r="E28" s="32"/>
      <c r="F28" s="32"/>
      <c r="G28" s="33">
        <f t="shared" si="1"/>
        <v>0</v>
      </c>
      <c r="H28" s="12"/>
    </row>
    <row r="29" spans="1:8" ht="30" customHeight="1" x14ac:dyDescent="0.15">
      <c r="A29" s="114"/>
      <c r="B29" s="114"/>
      <c r="C29" s="51" t="s">
        <v>21</v>
      </c>
      <c r="D29" s="31"/>
      <c r="E29" s="32"/>
      <c r="F29" s="32"/>
      <c r="G29" s="33">
        <f t="shared" si="1"/>
        <v>0</v>
      </c>
      <c r="H29" s="12"/>
    </row>
    <row r="30" spans="1:8" ht="30" customHeight="1" x14ac:dyDescent="0.15">
      <c r="A30" s="114"/>
      <c r="B30" s="114"/>
      <c r="C30" s="51" t="s">
        <v>22</v>
      </c>
      <c r="D30" s="31"/>
      <c r="E30" s="32"/>
      <c r="F30" s="32"/>
      <c r="G30" s="33">
        <f t="shared" si="1"/>
        <v>0</v>
      </c>
      <c r="H30" s="12"/>
    </row>
    <row r="31" spans="1:8" ht="30" customHeight="1" x14ac:dyDescent="0.15">
      <c r="A31" s="114"/>
      <c r="B31" s="114"/>
      <c r="C31" s="63" t="s">
        <v>23</v>
      </c>
      <c r="D31" s="54"/>
      <c r="E31" s="32">
        <v>457000</v>
      </c>
      <c r="F31" s="55"/>
      <c r="G31" s="56">
        <f t="shared" si="1"/>
        <v>457000</v>
      </c>
      <c r="H31" s="15"/>
    </row>
    <row r="32" spans="1:8" ht="30" customHeight="1" x14ac:dyDescent="0.15">
      <c r="A32" s="114"/>
      <c r="B32" s="114"/>
      <c r="C32" s="42" t="s">
        <v>24</v>
      </c>
      <c r="D32" s="43"/>
      <c r="E32" s="44">
        <f>SUM(E33:E55)</f>
        <v>0</v>
      </c>
      <c r="F32" s="44">
        <f>SUM(F33:F55)</f>
        <v>0</v>
      </c>
      <c r="G32" s="45">
        <f t="shared" si="1"/>
        <v>0</v>
      </c>
      <c r="H32" s="21"/>
    </row>
    <row r="33" spans="1:8" ht="30" customHeight="1" x14ac:dyDescent="0.15">
      <c r="A33" s="114"/>
      <c r="B33" s="114"/>
      <c r="C33" s="40" t="s">
        <v>25</v>
      </c>
      <c r="D33" s="41"/>
      <c r="E33" s="34"/>
      <c r="F33" s="34"/>
      <c r="G33" s="35">
        <f t="shared" si="1"/>
        <v>0</v>
      </c>
      <c r="H33" s="18"/>
    </row>
    <row r="34" spans="1:8" ht="30" customHeight="1" x14ac:dyDescent="0.15">
      <c r="A34" s="114"/>
      <c r="B34" s="114"/>
      <c r="C34" s="40" t="s">
        <v>26</v>
      </c>
      <c r="D34" s="41"/>
      <c r="E34" s="34"/>
      <c r="F34" s="34"/>
      <c r="G34" s="35">
        <f t="shared" si="1"/>
        <v>0</v>
      </c>
      <c r="H34" s="18"/>
    </row>
    <row r="35" spans="1:8" ht="30" customHeight="1" x14ac:dyDescent="0.15">
      <c r="A35" s="114"/>
      <c r="B35" s="114"/>
      <c r="C35" s="40" t="s">
        <v>27</v>
      </c>
      <c r="D35" s="41"/>
      <c r="E35" s="34"/>
      <c r="F35" s="34"/>
      <c r="G35" s="35">
        <f t="shared" si="1"/>
        <v>0</v>
      </c>
      <c r="H35" s="18"/>
    </row>
    <row r="36" spans="1:8" ht="30" customHeight="1" x14ac:dyDescent="0.15">
      <c r="A36" s="114"/>
      <c r="B36" s="114"/>
      <c r="C36" s="40" t="s">
        <v>28</v>
      </c>
      <c r="D36" s="41"/>
      <c r="E36" s="34"/>
      <c r="F36" s="34"/>
      <c r="G36" s="35">
        <f t="shared" si="1"/>
        <v>0</v>
      </c>
      <c r="H36" s="18"/>
    </row>
    <row r="37" spans="1:8" ht="30" customHeight="1" x14ac:dyDescent="0.15">
      <c r="A37" s="114"/>
      <c r="B37" s="114"/>
      <c r="C37" s="40" t="s">
        <v>29</v>
      </c>
      <c r="D37" s="41"/>
      <c r="E37" s="34"/>
      <c r="F37" s="34"/>
      <c r="G37" s="35">
        <f t="shared" si="1"/>
        <v>0</v>
      </c>
      <c r="H37" s="18"/>
    </row>
    <row r="38" spans="1:8" ht="30" customHeight="1" x14ac:dyDescent="0.15">
      <c r="A38" s="114"/>
      <c r="B38" s="114"/>
      <c r="C38" s="40" t="s">
        <v>30</v>
      </c>
      <c r="D38" s="41"/>
      <c r="E38" s="34"/>
      <c r="F38" s="34"/>
      <c r="G38" s="35">
        <f t="shared" si="1"/>
        <v>0</v>
      </c>
      <c r="H38" s="18"/>
    </row>
    <row r="39" spans="1:8" ht="30" customHeight="1" x14ac:dyDescent="0.15">
      <c r="A39" s="114"/>
      <c r="B39" s="114"/>
      <c r="C39" s="40" t="s">
        <v>31</v>
      </c>
      <c r="D39" s="41"/>
      <c r="E39" s="34"/>
      <c r="F39" s="34"/>
      <c r="G39" s="35">
        <f t="shared" si="1"/>
        <v>0</v>
      </c>
      <c r="H39" s="18"/>
    </row>
    <row r="40" spans="1:8" ht="30" customHeight="1" x14ac:dyDescent="0.15">
      <c r="A40" s="114"/>
      <c r="B40" s="114"/>
      <c r="C40" s="40" t="s">
        <v>32</v>
      </c>
      <c r="D40" s="41"/>
      <c r="E40" s="34"/>
      <c r="F40" s="34"/>
      <c r="G40" s="35">
        <f t="shared" si="1"/>
        <v>0</v>
      </c>
      <c r="H40" s="18"/>
    </row>
    <row r="41" spans="1:8" ht="30" customHeight="1" x14ac:dyDescent="0.15">
      <c r="A41" s="114"/>
      <c r="B41" s="114"/>
      <c r="C41" s="40" t="s">
        <v>33</v>
      </c>
      <c r="D41" s="41"/>
      <c r="E41" s="34"/>
      <c r="F41" s="34"/>
      <c r="G41" s="35">
        <f t="shared" si="1"/>
        <v>0</v>
      </c>
      <c r="H41" s="18"/>
    </row>
    <row r="42" spans="1:8" ht="30" customHeight="1" x14ac:dyDescent="0.15">
      <c r="A42" s="114"/>
      <c r="B42" s="114"/>
      <c r="C42" s="40" t="s">
        <v>34</v>
      </c>
      <c r="D42" s="41"/>
      <c r="E42" s="34"/>
      <c r="F42" s="34"/>
      <c r="G42" s="35">
        <f t="shared" si="1"/>
        <v>0</v>
      </c>
      <c r="H42" s="18"/>
    </row>
    <row r="43" spans="1:8" ht="30" customHeight="1" x14ac:dyDescent="0.15">
      <c r="A43" s="114"/>
      <c r="B43" s="114"/>
      <c r="C43" s="40" t="s">
        <v>35</v>
      </c>
      <c r="D43" s="41"/>
      <c r="E43" s="34"/>
      <c r="F43" s="34"/>
      <c r="G43" s="35">
        <f t="shared" si="1"/>
        <v>0</v>
      </c>
      <c r="H43" s="18"/>
    </row>
    <row r="44" spans="1:8" ht="30" customHeight="1" x14ac:dyDescent="0.15">
      <c r="A44" s="114"/>
      <c r="B44" s="114"/>
      <c r="C44" s="40" t="s">
        <v>36</v>
      </c>
      <c r="D44" s="41"/>
      <c r="E44" s="34"/>
      <c r="F44" s="34"/>
      <c r="G44" s="35">
        <f t="shared" si="1"/>
        <v>0</v>
      </c>
      <c r="H44" s="18"/>
    </row>
    <row r="45" spans="1:8" ht="30" customHeight="1" x14ac:dyDescent="0.15">
      <c r="A45" s="114"/>
      <c r="B45" s="114"/>
      <c r="C45" s="40" t="s">
        <v>37</v>
      </c>
      <c r="D45" s="41"/>
      <c r="E45" s="34"/>
      <c r="F45" s="34"/>
      <c r="G45" s="35">
        <f t="shared" si="1"/>
        <v>0</v>
      </c>
      <c r="H45" s="18"/>
    </row>
    <row r="46" spans="1:8" ht="30" customHeight="1" x14ac:dyDescent="0.15">
      <c r="A46" s="114"/>
      <c r="B46" s="114"/>
      <c r="C46" s="40" t="s">
        <v>38</v>
      </c>
      <c r="D46" s="41"/>
      <c r="E46" s="34"/>
      <c r="F46" s="34"/>
      <c r="G46" s="35">
        <f t="shared" si="1"/>
        <v>0</v>
      </c>
      <c r="H46" s="18"/>
    </row>
    <row r="47" spans="1:8" ht="30" customHeight="1" x14ac:dyDescent="0.15">
      <c r="A47" s="114"/>
      <c r="B47" s="114"/>
      <c r="C47" s="40" t="s">
        <v>39</v>
      </c>
      <c r="D47" s="41"/>
      <c r="E47" s="34"/>
      <c r="F47" s="34"/>
      <c r="G47" s="35">
        <f t="shared" si="1"/>
        <v>0</v>
      </c>
      <c r="H47" s="18"/>
    </row>
    <row r="48" spans="1:8" ht="30" customHeight="1" x14ac:dyDescent="0.15">
      <c r="A48" s="114"/>
      <c r="B48" s="114"/>
      <c r="C48" s="40" t="s">
        <v>40</v>
      </c>
      <c r="D48" s="41"/>
      <c r="E48" s="34"/>
      <c r="F48" s="34"/>
      <c r="G48" s="35">
        <f t="shared" si="1"/>
        <v>0</v>
      </c>
      <c r="H48" s="18"/>
    </row>
    <row r="49" spans="1:8" ht="30" customHeight="1" x14ac:dyDescent="0.15">
      <c r="A49" s="114"/>
      <c r="B49" s="114"/>
      <c r="C49" s="40" t="s">
        <v>41</v>
      </c>
      <c r="D49" s="41"/>
      <c r="E49" s="34"/>
      <c r="F49" s="34"/>
      <c r="G49" s="35">
        <f t="shared" si="1"/>
        <v>0</v>
      </c>
      <c r="H49" s="18"/>
    </row>
    <row r="50" spans="1:8" ht="30" customHeight="1" x14ac:dyDescent="0.15">
      <c r="A50" s="114"/>
      <c r="B50" s="114"/>
      <c r="C50" s="40" t="s">
        <v>42</v>
      </c>
      <c r="D50" s="41"/>
      <c r="E50" s="34"/>
      <c r="F50" s="34"/>
      <c r="G50" s="35">
        <f t="shared" si="1"/>
        <v>0</v>
      </c>
      <c r="H50" s="18"/>
    </row>
    <row r="51" spans="1:8" ht="30" customHeight="1" x14ac:dyDescent="0.15">
      <c r="A51" s="114"/>
      <c r="B51" s="114"/>
      <c r="C51" s="40" t="s">
        <v>43</v>
      </c>
      <c r="D51" s="41"/>
      <c r="E51" s="34"/>
      <c r="F51" s="34"/>
      <c r="G51" s="35">
        <f t="shared" si="1"/>
        <v>0</v>
      </c>
      <c r="H51" s="18"/>
    </row>
    <row r="52" spans="1:8" ht="30" customHeight="1" x14ac:dyDescent="0.15">
      <c r="A52" s="114"/>
      <c r="B52" s="114"/>
      <c r="C52" s="40" t="s">
        <v>44</v>
      </c>
      <c r="D52" s="41"/>
      <c r="E52" s="34"/>
      <c r="F52" s="34"/>
      <c r="G52" s="35">
        <f t="shared" si="1"/>
        <v>0</v>
      </c>
      <c r="H52" s="18"/>
    </row>
    <row r="53" spans="1:8" ht="30" customHeight="1" x14ac:dyDescent="0.15">
      <c r="A53" s="114"/>
      <c r="B53" s="114"/>
      <c r="C53" s="40" t="s">
        <v>45</v>
      </c>
      <c r="D53" s="41"/>
      <c r="E53" s="34"/>
      <c r="F53" s="34"/>
      <c r="G53" s="35">
        <f t="shared" si="1"/>
        <v>0</v>
      </c>
      <c r="H53" s="18"/>
    </row>
    <row r="54" spans="1:8" ht="30" customHeight="1" x14ac:dyDescent="0.15">
      <c r="A54" s="114"/>
      <c r="B54" s="114"/>
      <c r="C54" s="40" t="s">
        <v>46</v>
      </c>
      <c r="D54" s="41"/>
      <c r="E54" s="34"/>
      <c r="F54" s="34"/>
      <c r="G54" s="35">
        <f t="shared" si="1"/>
        <v>0</v>
      </c>
      <c r="H54" s="18"/>
    </row>
    <row r="55" spans="1:8" ht="30" customHeight="1" x14ac:dyDescent="0.15">
      <c r="A55" s="114"/>
      <c r="B55" s="114"/>
      <c r="C55" s="40" t="s">
        <v>47</v>
      </c>
      <c r="D55" s="41"/>
      <c r="E55" s="34"/>
      <c r="F55" s="34"/>
      <c r="G55" s="35">
        <f t="shared" si="1"/>
        <v>0</v>
      </c>
      <c r="H55" s="18"/>
    </row>
    <row r="56" spans="1:8" ht="30" customHeight="1" x14ac:dyDescent="0.15">
      <c r="A56" s="114"/>
      <c r="B56" s="114"/>
      <c r="C56" s="46" t="s">
        <v>48</v>
      </c>
      <c r="D56" s="47"/>
      <c r="E56" s="48">
        <f>SUM(E57:E79)</f>
        <v>1073000</v>
      </c>
      <c r="F56" s="48">
        <f>SUM(F57:F79)</f>
        <v>0</v>
      </c>
      <c r="G56" s="49">
        <f t="shared" si="1"/>
        <v>1073000</v>
      </c>
      <c r="H56" s="22"/>
    </row>
    <row r="57" spans="1:8" ht="30" customHeight="1" x14ac:dyDescent="0.15">
      <c r="A57" s="114"/>
      <c r="B57" s="114"/>
      <c r="C57" s="40" t="s">
        <v>49</v>
      </c>
      <c r="D57" s="41"/>
      <c r="E57" s="34">
        <v>20000</v>
      </c>
      <c r="F57" s="34"/>
      <c r="G57" s="35">
        <f t="shared" si="1"/>
        <v>20000</v>
      </c>
      <c r="H57" s="18"/>
    </row>
    <row r="58" spans="1:8" ht="30" customHeight="1" x14ac:dyDescent="0.15">
      <c r="A58" s="114"/>
      <c r="B58" s="114"/>
      <c r="C58" s="40" t="s">
        <v>50</v>
      </c>
      <c r="D58" s="41"/>
      <c r="E58" s="34"/>
      <c r="F58" s="34"/>
      <c r="G58" s="35">
        <f t="shared" si="1"/>
        <v>0</v>
      </c>
      <c r="H58" s="18"/>
    </row>
    <row r="59" spans="1:8" ht="30" customHeight="1" x14ac:dyDescent="0.15">
      <c r="A59" s="114"/>
      <c r="B59" s="114"/>
      <c r="C59" s="40" t="s">
        <v>51</v>
      </c>
      <c r="D59" s="41"/>
      <c r="E59" s="34"/>
      <c r="F59" s="34"/>
      <c r="G59" s="35">
        <f t="shared" si="1"/>
        <v>0</v>
      </c>
      <c r="H59" s="18"/>
    </row>
    <row r="60" spans="1:8" ht="30" customHeight="1" x14ac:dyDescent="0.15">
      <c r="A60" s="114"/>
      <c r="B60" s="114"/>
      <c r="C60" s="40" t="s">
        <v>52</v>
      </c>
      <c r="D60" s="41"/>
      <c r="E60" s="34">
        <v>10000</v>
      </c>
      <c r="F60" s="34"/>
      <c r="G60" s="35">
        <f t="shared" si="1"/>
        <v>10000</v>
      </c>
      <c r="H60" s="18"/>
    </row>
    <row r="61" spans="1:8" ht="30" customHeight="1" x14ac:dyDescent="0.15">
      <c r="A61" s="114"/>
      <c r="B61" s="114"/>
      <c r="C61" s="40" t="s">
        <v>53</v>
      </c>
      <c r="D61" s="41"/>
      <c r="E61" s="34"/>
      <c r="F61" s="34"/>
      <c r="G61" s="35">
        <f t="shared" si="1"/>
        <v>0</v>
      </c>
      <c r="H61" s="18"/>
    </row>
    <row r="62" spans="1:8" ht="30" customHeight="1" x14ac:dyDescent="0.15">
      <c r="A62" s="114"/>
      <c r="B62" s="114"/>
      <c r="C62" s="40" t="s">
        <v>54</v>
      </c>
      <c r="D62" s="41"/>
      <c r="E62" s="34">
        <v>10000</v>
      </c>
      <c r="F62" s="34"/>
      <c r="G62" s="35">
        <f t="shared" si="1"/>
        <v>10000</v>
      </c>
      <c r="H62" s="18"/>
    </row>
    <row r="63" spans="1:8" ht="30" customHeight="1" x14ac:dyDescent="0.15">
      <c r="A63" s="114"/>
      <c r="B63" s="114"/>
      <c r="C63" s="40" t="s">
        <v>36</v>
      </c>
      <c r="D63" s="41"/>
      <c r="E63" s="34">
        <v>13000</v>
      </c>
      <c r="F63" s="34"/>
      <c r="G63" s="35">
        <f t="shared" si="1"/>
        <v>13000</v>
      </c>
      <c r="H63" s="18"/>
    </row>
    <row r="64" spans="1:8" ht="30" customHeight="1" x14ac:dyDescent="0.15">
      <c r="A64" s="114"/>
      <c r="B64" s="114"/>
      <c r="C64" s="40" t="s">
        <v>37</v>
      </c>
      <c r="D64" s="41"/>
      <c r="E64" s="34">
        <v>150000</v>
      </c>
      <c r="F64" s="34"/>
      <c r="G64" s="35">
        <f t="shared" si="1"/>
        <v>150000</v>
      </c>
      <c r="H64" s="18"/>
    </row>
    <row r="65" spans="1:8" ht="30" customHeight="1" x14ac:dyDescent="0.15">
      <c r="A65" s="114"/>
      <c r="B65" s="114"/>
      <c r="C65" s="40" t="s">
        <v>55</v>
      </c>
      <c r="D65" s="41"/>
      <c r="E65" s="34"/>
      <c r="F65" s="34"/>
      <c r="G65" s="35">
        <f t="shared" si="1"/>
        <v>0</v>
      </c>
      <c r="H65" s="18"/>
    </row>
    <row r="66" spans="1:8" ht="30" customHeight="1" x14ac:dyDescent="0.15">
      <c r="A66" s="114"/>
      <c r="B66" s="114"/>
      <c r="C66" s="40" t="s">
        <v>56</v>
      </c>
      <c r="D66" s="41"/>
      <c r="E66" s="34">
        <v>75000</v>
      </c>
      <c r="F66" s="34"/>
      <c r="G66" s="35">
        <f t="shared" si="1"/>
        <v>75000</v>
      </c>
      <c r="H66" s="18"/>
    </row>
    <row r="67" spans="1:8" ht="30" customHeight="1" x14ac:dyDescent="0.15">
      <c r="A67" s="114"/>
      <c r="B67" s="114"/>
      <c r="C67" s="40" t="s">
        <v>57</v>
      </c>
      <c r="D67" s="41"/>
      <c r="E67" s="34"/>
      <c r="F67" s="34"/>
      <c r="G67" s="35">
        <f t="shared" si="1"/>
        <v>0</v>
      </c>
      <c r="H67" s="18"/>
    </row>
    <row r="68" spans="1:8" ht="30" customHeight="1" x14ac:dyDescent="0.15">
      <c r="A68" s="114"/>
      <c r="B68" s="114"/>
      <c r="C68" s="40" t="s">
        <v>58</v>
      </c>
      <c r="D68" s="41"/>
      <c r="E68" s="34"/>
      <c r="F68" s="34"/>
      <c r="G68" s="35">
        <f t="shared" si="1"/>
        <v>0</v>
      </c>
      <c r="H68" s="18"/>
    </row>
    <row r="69" spans="1:8" ht="30" customHeight="1" x14ac:dyDescent="0.15">
      <c r="A69" s="114"/>
      <c r="B69" s="114"/>
      <c r="C69" s="40" t="s">
        <v>59</v>
      </c>
      <c r="D69" s="41"/>
      <c r="E69" s="34"/>
      <c r="F69" s="34"/>
      <c r="G69" s="35">
        <f t="shared" si="1"/>
        <v>0</v>
      </c>
      <c r="H69" s="18"/>
    </row>
    <row r="70" spans="1:8" ht="30" customHeight="1" x14ac:dyDescent="0.15">
      <c r="A70" s="114"/>
      <c r="B70" s="114"/>
      <c r="C70" s="40" t="s">
        <v>60</v>
      </c>
      <c r="D70" s="41"/>
      <c r="E70" s="34"/>
      <c r="F70" s="34"/>
      <c r="G70" s="35">
        <f t="shared" si="1"/>
        <v>0</v>
      </c>
      <c r="H70" s="18"/>
    </row>
    <row r="71" spans="1:8" ht="30" customHeight="1" x14ac:dyDescent="0.15">
      <c r="A71" s="114"/>
      <c r="B71" s="114"/>
      <c r="C71" s="40" t="s">
        <v>39</v>
      </c>
      <c r="D71" s="41"/>
      <c r="E71" s="34"/>
      <c r="F71" s="34"/>
      <c r="G71" s="35">
        <f t="shared" si="1"/>
        <v>0</v>
      </c>
      <c r="H71" s="18"/>
    </row>
    <row r="72" spans="1:8" ht="30" customHeight="1" x14ac:dyDescent="0.15">
      <c r="A72" s="114"/>
      <c r="B72" s="114"/>
      <c r="C72" s="40" t="s">
        <v>40</v>
      </c>
      <c r="D72" s="41"/>
      <c r="E72" s="34">
        <v>720000</v>
      </c>
      <c r="F72" s="34"/>
      <c r="G72" s="35">
        <f t="shared" si="1"/>
        <v>720000</v>
      </c>
      <c r="H72" s="18"/>
    </row>
    <row r="73" spans="1:8" ht="30" customHeight="1" x14ac:dyDescent="0.15">
      <c r="A73" s="114"/>
      <c r="B73" s="114"/>
      <c r="C73" s="40" t="s">
        <v>61</v>
      </c>
      <c r="D73" s="41"/>
      <c r="E73" s="34"/>
      <c r="F73" s="34"/>
      <c r="G73" s="35">
        <f t="shared" si="1"/>
        <v>0</v>
      </c>
      <c r="H73" s="18"/>
    </row>
    <row r="74" spans="1:8" ht="30" customHeight="1" x14ac:dyDescent="0.15">
      <c r="A74" s="114"/>
      <c r="B74" s="114"/>
      <c r="C74" s="40" t="s">
        <v>62</v>
      </c>
      <c r="D74" s="41"/>
      <c r="E74" s="34">
        <v>10000</v>
      </c>
      <c r="F74" s="34"/>
      <c r="G74" s="35">
        <f t="shared" si="1"/>
        <v>10000</v>
      </c>
      <c r="H74" s="18"/>
    </row>
    <row r="75" spans="1:8" ht="30" customHeight="1" x14ac:dyDescent="0.15">
      <c r="A75" s="114"/>
      <c r="B75" s="114"/>
      <c r="C75" s="40" t="s">
        <v>63</v>
      </c>
      <c r="D75" s="41"/>
      <c r="E75" s="34"/>
      <c r="F75" s="34"/>
      <c r="G75" s="35">
        <f t="shared" si="1"/>
        <v>0</v>
      </c>
      <c r="H75" s="18"/>
    </row>
    <row r="76" spans="1:8" ht="30" customHeight="1" x14ac:dyDescent="0.15">
      <c r="A76" s="114"/>
      <c r="B76" s="114"/>
      <c r="C76" s="40" t="s">
        <v>64</v>
      </c>
      <c r="D76" s="41"/>
      <c r="E76" s="34">
        <v>15000</v>
      </c>
      <c r="F76" s="34"/>
      <c r="G76" s="35">
        <f t="shared" si="1"/>
        <v>15000</v>
      </c>
      <c r="H76" s="18"/>
    </row>
    <row r="77" spans="1:8" ht="30" customHeight="1" x14ac:dyDescent="0.15">
      <c r="A77" s="114"/>
      <c r="B77" s="114"/>
      <c r="C77" s="40" t="s">
        <v>65</v>
      </c>
      <c r="D77" s="41"/>
      <c r="E77" s="34">
        <v>40000</v>
      </c>
      <c r="F77" s="34"/>
      <c r="G77" s="35">
        <f t="shared" si="1"/>
        <v>40000</v>
      </c>
      <c r="H77" s="18"/>
    </row>
    <row r="78" spans="1:8" ht="30" customHeight="1" x14ac:dyDescent="0.15">
      <c r="A78" s="114"/>
      <c r="B78" s="114"/>
      <c r="C78" s="40" t="s">
        <v>46</v>
      </c>
      <c r="D78" s="41"/>
      <c r="E78" s="34">
        <v>10000</v>
      </c>
      <c r="F78" s="34"/>
      <c r="G78" s="35">
        <f t="shared" si="1"/>
        <v>10000</v>
      </c>
      <c r="H78" s="18"/>
    </row>
    <row r="79" spans="1:8" ht="30" customHeight="1" x14ac:dyDescent="0.15">
      <c r="A79" s="114"/>
      <c r="B79" s="114"/>
      <c r="C79" s="40" t="s">
        <v>66</v>
      </c>
      <c r="D79" s="41"/>
      <c r="E79" s="34"/>
      <c r="F79" s="34"/>
      <c r="G79" s="35">
        <f t="shared" si="1"/>
        <v>0</v>
      </c>
      <c r="H79" s="18"/>
    </row>
    <row r="80" spans="1:8" ht="30" customHeight="1" x14ac:dyDescent="0.15">
      <c r="A80" s="114"/>
      <c r="B80" s="114"/>
      <c r="C80" s="50" t="s">
        <v>67</v>
      </c>
      <c r="D80" s="28"/>
      <c r="E80" s="29">
        <v>0</v>
      </c>
      <c r="F80" s="29">
        <v>0</v>
      </c>
      <c r="G80" s="30">
        <f t="shared" si="1"/>
        <v>0</v>
      </c>
      <c r="H80" s="11"/>
    </row>
    <row r="81" spans="1:8" ht="30" customHeight="1" x14ac:dyDescent="0.15">
      <c r="A81" s="114"/>
      <c r="B81" s="114"/>
      <c r="C81" s="40" t="s">
        <v>68</v>
      </c>
      <c r="D81" s="41"/>
      <c r="E81" s="34">
        <f>SUM(E82)</f>
        <v>0</v>
      </c>
      <c r="F81" s="34">
        <f>SUM(F82)</f>
        <v>0</v>
      </c>
      <c r="G81" s="35">
        <f t="shared" si="1"/>
        <v>0</v>
      </c>
      <c r="H81" s="18"/>
    </row>
    <row r="82" spans="1:8" ht="30" customHeight="1" x14ac:dyDescent="0.15">
      <c r="A82" s="114"/>
      <c r="B82" s="114"/>
      <c r="C82" s="51" t="s">
        <v>69</v>
      </c>
      <c r="D82" s="31"/>
      <c r="E82" s="32"/>
      <c r="F82" s="32"/>
      <c r="G82" s="33">
        <f t="shared" si="1"/>
        <v>0</v>
      </c>
      <c r="H82" s="12"/>
    </row>
    <row r="83" spans="1:8" ht="30" customHeight="1" x14ac:dyDescent="0.15">
      <c r="A83" s="114"/>
      <c r="B83" s="115"/>
      <c r="C83" s="50" t="s">
        <v>70</v>
      </c>
      <c r="D83" s="28"/>
      <c r="E83" s="29">
        <f>SUM(E23,E32,E56,E80,E81)</f>
        <v>5027000</v>
      </c>
      <c r="F83" s="29">
        <f>SUM(F23,F32,F56,F80,F81)</f>
        <v>0</v>
      </c>
      <c r="G83" s="30">
        <f t="shared" si="1"/>
        <v>5027000</v>
      </c>
      <c r="H83" s="11"/>
    </row>
    <row r="84" spans="1:8" ht="30" customHeight="1" x14ac:dyDescent="0.15">
      <c r="A84" s="115"/>
      <c r="B84" s="52"/>
      <c r="C84" s="41" t="s">
        <v>71</v>
      </c>
      <c r="D84" s="41"/>
      <c r="E84" s="34">
        <f>E22-E83</f>
        <v>323000</v>
      </c>
      <c r="F84" s="34">
        <f>F22-F83</f>
        <v>0</v>
      </c>
      <c r="G84" s="35">
        <f t="shared" si="1"/>
        <v>323000</v>
      </c>
      <c r="H84" s="18"/>
    </row>
    <row r="85" spans="1:8" ht="30" customHeight="1" x14ac:dyDescent="0.15">
      <c r="A85" s="113" t="s">
        <v>124</v>
      </c>
      <c r="B85" s="113" t="s">
        <v>122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8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8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8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8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</row>
    <row r="91" spans="1:8" ht="30" customHeight="1" x14ac:dyDescent="0.15">
      <c r="A91" s="114"/>
      <c r="B91" s="113" t="s">
        <v>123</v>
      </c>
      <c r="C91" s="28" t="s">
        <v>78</v>
      </c>
      <c r="D91" s="28"/>
      <c r="E91" s="29">
        <v>0</v>
      </c>
      <c r="F91" s="29">
        <v>0</v>
      </c>
      <c r="G91" s="30">
        <f t="shared" si="2"/>
        <v>0</v>
      </c>
      <c r="H91" s="11"/>
    </row>
    <row r="92" spans="1:8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8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8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8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8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8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2"/>
        <v>0</v>
      </c>
      <c r="H98" s="18"/>
    </row>
    <row r="99" spans="1:8" ht="42" customHeight="1" x14ac:dyDescent="0.15">
      <c r="A99" s="53"/>
      <c r="B99" s="52"/>
      <c r="C99" s="54" t="s">
        <v>86</v>
      </c>
      <c r="D99" s="54"/>
      <c r="E99" s="55">
        <f>E90-E98</f>
        <v>0</v>
      </c>
      <c r="F99" s="55">
        <f>F90-F98</f>
        <v>0</v>
      </c>
      <c r="G99" s="56">
        <f t="shared" si="2"/>
        <v>0</v>
      </c>
      <c r="H99" s="15"/>
    </row>
    <row r="100" spans="1:8" ht="30" customHeight="1" x14ac:dyDescent="0.15">
      <c r="A100" s="116" t="s">
        <v>126</v>
      </c>
      <c r="B100" s="113" t="s">
        <v>122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2"/>
        <v>0</v>
      </c>
      <c r="H100" s="11"/>
    </row>
    <row r="101" spans="1:8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2"/>
        <v>0</v>
      </c>
      <c r="H101" s="12"/>
    </row>
    <row r="102" spans="1:8" ht="30" customHeight="1" x14ac:dyDescent="0.15">
      <c r="A102" s="117"/>
      <c r="B102" s="114"/>
      <c r="C102" s="31" t="s">
        <v>109</v>
      </c>
      <c r="D102" s="31"/>
      <c r="E102" s="32">
        <v>0</v>
      </c>
      <c r="F102" s="32">
        <v>0</v>
      </c>
      <c r="G102" s="33">
        <f t="shared" si="2"/>
        <v>0</v>
      </c>
      <c r="H102" s="12"/>
    </row>
    <row r="103" spans="1:8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8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8" ht="30" customHeight="1" x14ac:dyDescent="0.15">
      <c r="A105" s="117"/>
      <c r="B105" s="115"/>
      <c r="C105" s="41" t="s">
        <v>91</v>
      </c>
      <c r="D105" s="41"/>
      <c r="E105" s="34">
        <f>SUM(E100,E102,E103)</f>
        <v>0</v>
      </c>
      <c r="F105" s="34">
        <f>SUM(F100,F102,F103)</f>
        <v>0</v>
      </c>
      <c r="G105" s="35">
        <f t="shared" si="2"/>
        <v>0</v>
      </c>
      <c r="H105" s="18"/>
    </row>
    <row r="106" spans="1:8" ht="30" customHeight="1" x14ac:dyDescent="0.15">
      <c r="A106" s="117"/>
      <c r="B106" s="113" t="s">
        <v>123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2"/>
        <v>0</v>
      </c>
      <c r="H106" s="11"/>
    </row>
    <row r="107" spans="1:8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2"/>
        <v>0</v>
      </c>
      <c r="H107" s="12"/>
    </row>
    <row r="108" spans="1:8" ht="30" customHeight="1" x14ac:dyDescent="0.15">
      <c r="A108" s="117"/>
      <c r="B108" s="114"/>
      <c r="C108" s="31" t="s">
        <v>94</v>
      </c>
      <c r="D108" s="31"/>
      <c r="E108" s="32"/>
      <c r="F108" s="32">
        <v>0</v>
      </c>
      <c r="G108" s="33">
        <f t="shared" si="2"/>
        <v>0</v>
      </c>
      <c r="H108" s="12"/>
    </row>
    <row r="109" spans="1:8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2"/>
        <v>0</v>
      </c>
      <c r="H109" s="12"/>
    </row>
    <row r="110" spans="1:8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8" ht="30" customHeight="1" x14ac:dyDescent="0.15">
      <c r="A111" s="117"/>
      <c r="B111" s="115"/>
      <c r="C111" s="41" t="s">
        <v>97</v>
      </c>
      <c r="D111" s="41"/>
      <c r="E111" s="34">
        <f>SUM(E106,E108,E109)</f>
        <v>0</v>
      </c>
      <c r="F111" s="34">
        <f>SUM(F106,F108,F109)</f>
        <v>0</v>
      </c>
      <c r="G111" s="35">
        <f t="shared" si="2"/>
        <v>0</v>
      </c>
      <c r="H111" s="18"/>
    </row>
    <row r="112" spans="1:8" ht="30" customHeight="1" x14ac:dyDescent="0.15">
      <c r="A112" s="118"/>
      <c r="B112" s="110" t="s">
        <v>98</v>
      </c>
      <c r="C112" s="111"/>
      <c r="D112" s="112"/>
      <c r="E112" s="34">
        <f>E105-E111</f>
        <v>0</v>
      </c>
      <c r="F112" s="34">
        <f>F105-F111</f>
        <v>0</v>
      </c>
      <c r="G112" s="35">
        <f t="shared" si="2"/>
        <v>0</v>
      </c>
      <c r="H112" s="18"/>
    </row>
    <row r="113" spans="1:8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10" t="s">
        <v>100</v>
      </c>
      <c r="B114" s="111"/>
      <c r="C114" s="111"/>
      <c r="D114" s="112"/>
      <c r="E114" s="34">
        <f>E84+E99+E112-E113</f>
        <v>323000</v>
      </c>
      <c r="F114" s="34">
        <f>F84+F99+F112-F113</f>
        <v>0</v>
      </c>
      <c r="G114" s="35">
        <f t="shared" si="2"/>
        <v>323000</v>
      </c>
      <c r="H114" s="18"/>
    </row>
    <row r="115" spans="1:8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8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10" t="s">
        <v>102</v>
      </c>
      <c r="B117" s="111"/>
      <c r="C117" s="111"/>
      <c r="D117" s="112"/>
      <c r="E117" s="34">
        <f>E114+E116</f>
        <v>323000</v>
      </c>
      <c r="F117" s="34">
        <f>F114+F116</f>
        <v>0</v>
      </c>
      <c r="G117" s="35">
        <f t="shared" si="2"/>
        <v>323000</v>
      </c>
      <c r="H117" s="18"/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workbookViewId="0">
      <selection activeCell="E120" sqref="E120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16384" width="9" style="1"/>
  </cols>
  <sheetData>
    <row r="1" spans="1:8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s="3" customFormat="1" ht="17.25" customHeight="1" x14ac:dyDescent="0.15">
      <c r="A2" s="99" t="str">
        <f>全体!A2</f>
        <v>(自　平成30年4月1日　　至　平成31年3月31日)</v>
      </c>
      <c r="B2" s="99"/>
      <c r="C2" s="99"/>
      <c r="D2" s="99"/>
      <c r="E2" s="99"/>
      <c r="F2" s="99"/>
      <c r="G2" s="99"/>
      <c r="H2" s="99"/>
    </row>
    <row r="3" spans="1:8" s="3" customFormat="1" ht="30" customHeight="1" x14ac:dyDescent="0.15">
      <c r="A3" s="3" t="s">
        <v>115</v>
      </c>
      <c r="C3" s="4"/>
      <c r="D3" s="4"/>
      <c r="E3" s="1"/>
      <c r="F3" s="1"/>
      <c r="G3" s="100" t="s">
        <v>118</v>
      </c>
      <c r="H3" s="100"/>
    </row>
    <row r="4" spans="1:8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13" t="s">
        <v>107</v>
      </c>
      <c r="B5" s="113" t="s">
        <v>122</v>
      </c>
      <c r="C5" s="28" t="s">
        <v>0</v>
      </c>
      <c r="D5" s="28"/>
      <c r="E5" s="61">
        <f>SUM(E6,E7,E10,E11,E12)</f>
        <v>269400000</v>
      </c>
      <c r="F5" s="29">
        <f>SUM(F6,F7,F10,F11,F12)</f>
        <v>0</v>
      </c>
      <c r="G5" s="30">
        <f>E5-F5</f>
        <v>269400000</v>
      </c>
      <c r="H5" s="11"/>
    </row>
    <row r="6" spans="1:8" ht="30" customHeight="1" x14ac:dyDescent="0.15">
      <c r="A6" s="114"/>
      <c r="B6" s="114"/>
      <c r="C6" s="31" t="s">
        <v>1</v>
      </c>
      <c r="D6" s="31"/>
      <c r="E6" s="32">
        <v>235000000</v>
      </c>
      <c r="F6" s="32"/>
      <c r="G6" s="33">
        <f t="shared" ref="G6:G21" si="0">E6-F6</f>
        <v>235000000</v>
      </c>
      <c r="H6" s="12"/>
    </row>
    <row r="7" spans="1:8" ht="30" customHeight="1" x14ac:dyDescent="0.15">
      <c r="A7" s="114"/>
      <c r="B7" s="114"/>
      <c r="C7" s="31" t="s">
        <v>2</v>
      </c>
      <c r="D7" s="31"/>
      <c r="E7" s="62">
        <f>SUM(E8,E9)</f>
        <v>34400000</v>
      </c>
      <c r="F7" s="32">
        <f>SUM(F8,F9)</f>
        <v>0</v>
      </c>
      <c r="G7" s="33">
        <f t="shared" si="0"/>
        <v>34400000</v>
      </c>
      <c r="H7" s="12"/>
    </row>
    <row r="8" spans="1:8" ht="30" customHeight="1" x14ac:dyDescent="0.15">
      <c r="A8" s="114"/>
      <c r="B8" s="114"/>
      <c r="C8" s="31" t="s">
        <v>3</v>
      </c>
      <c r="D8" s="31"/>
      <c r="E8" s="32">
        <v>24500000</v>
      </c>
      <c r="F8" s="32"/>
      <c r="G8" s="33">
        <f t="shared" si="0"/>
        <v>24500000</v>
      </c>
      <c r="H8" s="12"/>
    </row>
    <row r="9" spans="1:8" ht="30" customHeight="1" x14ac:dyDescent="0.15">
      <c r="A9" s="114"/>
      <c r="B9" s="114"/>
      <c r="C9" s="31" t="s">
        <v>4</v>
      </c>
      <c r="D9" s="31"/>
      <c r="E9" s="32">
        <v>9900000</v>
      </c>
      <c r="F9" s="32"/>
      <c r="G9" s="33">
        <f t="shared" si="0"/>
        <v>9900000</v>
      </c>
      <c r="H9" s="12"/>
    </row>
    <row r="10" spans="1:8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</row>
    <row r="14" spans="1:8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</row>
    <row r="15" spans="1:8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</row>
    <row r="16" spans="1:8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</row>
    <row r="17" spans="1:8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</row>
    <row r="18" spans="1:8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</row>
    <row r="19" spans="1:8" ht="30" customHeight="1" x14ac:dyDescent="0.15">
      <c r="A19" s="114"/>
      <c r="B19" s="114"/>
      <c r="C19" s="31" t="s">
        <v>12</v>
      </c>
      <c r="D19" s="31"/>
      <c r="E19" s="62">
        <v>3000</v>
      </c>
      <c r="F19" s="32">
        <v>0</v>
      </c>
      <c r="G19" s="33">
        <f t="shared" si="0"/>
        <v>3000</v>
      </c>
      <c r="H19" s="12"/>
    </row>
    <row r="20" spans="1:8" ht="30" customHeight="1" x14ac:dyDescent="0.15">
      <c r="A20" s="114"/>
      <c r="B20" s="114"/>
      <c r="C20" s="31" t="s">
        <v>13</v>
      </c>
      <c r="D20" s="31"/>
      <c r="E20" s="62">
        <f>SUM(E21)</f>
        <v>1000000</v>
      </c>
      <c r="F20" s="32">
        <f>SUM(F21)</f>
        <v>0</v>
      </c>
      <c r="G20" s="33">
        <f t="shared" si="0"/>
        <v>1000000</v>
      </c>
      <c r="H20" s="12"/>
    </row>
    <row r="21" spans="1:8" ht="30" customHeight="1" x14ac:dyDescent="0.15">
      <c r="A21" s="114"/>
      <c r="B21" s="114"/>
      <c r="C21" s="31" t="s">
        <v>14</v>
      </c>
      <c r="D21" s="31"/>
      <c r="E21" s="32">
        <v>1000000</v>
      </c>
      <c r="F21" s="32"/>
      <c r="G21" s="33">
        <f t="shared" si="0"/>
        <v>1000000</v>
      </c>
      <c r="H21" s="12"/>
    </row>
    <row r="22" spans="1:8" ht="30" customHeight="1" x14ac:dyDescent="0.15">
      <c r="A22" s="114"/>
      <c r="B22" s="115"/>
      <c r="C22" s="110" t="s">
        <v>106</v>
      </c>
      <c r="D22" s="112"/>
      <c r="E22" s="34">
        <f>SUM(E5,,E13,E15,E17,E18,E19,E20)</f>
        <v>270403000</v>
      </c>
      <c r="F22" s="34">
        <f>SUM(F5,,F13,F15,F17,F19,F20)</f>
        <v>0</v>
      </c>
      <c r="G22" s="35">
        <f>E22-F22</f>
        <v>270403000</v>
      </c>
      <c r="H22" s="18"/>
    </row>
    <row r="23" spans="1:8" ht="30" customHeight="1" x14ac:dyDescent="0.15">
      <c r="A23" s="114"/>
      <c r="B23" s="113" t="s">
        <v>123</v>
      </c>
      <c r="C23" s="93" t="s">
        <v>15</v>
      </c>
      <c r="D23" s="94"/>
      <c r="E23" s="67">
        <f>SUM(E24:E31)</f>
        <v>155400000</v>
      </c>
      <c r="F23" s="67">
        <f>SUM(F24:F31)</f>
        <v>0</v>
      </c>
      <c r="G23" s="95">
        <f t="shared" ref="G23:G87" si="1">E23-F23</f>
        <v>155400000</v>
      </c>
      <c r="H23" s="68"/>
    </row>
    <row r="24" spans="1:8" s="81" customFormat="1" ht="30" customHeight="1" x14ac:dyDescent="0.15">
      <c r="A24" s="114"/>
      <c r="B24" s="114"/>
      <c r="C24" s="77" t="s">
        <v>111</v>
      </c>
      <c r="D24" s="78"/>
      <c r="E24" s="64"/>
      <c r="F24" s="64"/>
      <c r="G24" s="33">
        <f t="shared" si="1"/>
        <v>0</v>
      </c>
      <c r="H24" s="80"/>
    </row>
    <row r="25" spans="1:8" ht="30" customHeight="1" x14ac:dyDescent="0.15">
      <c r="A25" s="114"/>
      <c r="B25" s="114"/>
      <c r="C25" s="51" t="s">
        <v>17</v>
      </c>
      <c r="D25" s="31"/>
      <c r="E25" s="32">
        <v>123500000</v>
      </c>
      <c r="F25" s="32"/>
      <c r="G25" s="33">
        <f t="shared" si="1"/>
        <v>123500000</v>
      </c>
      <c r="H25" s="12"/>
    </row>
    <row r="26" spans="1:8" ht="30" customHeight="1" x14ac:dyDescent="0.15">
      <c r="A26" s="114"/>
      <c r="B26" s="114"/>
      <c r="C26" s="51" t="s">
        <v>18</v>
      </c>
      <c r="D26" s="31"/>
      <c r="E26" s="32">
        <v>5500000</v>
      </c>
      <c r="F26" s="32"/>
      <c r="G26" s="33">
        <f t="shared" si="1"/>
        <v>5500000</v>
      </c>
      <c r="H26" s="12"/>
    </row>
    <row r="27" spans="1:8" ht="30" customHeight="1" x14ac:dyDescent="0.15">
      <c r="A27" s="114"/>
      <c r="B27" s="114"/>
      <c r="C27" s="51" t="s">
        <v>19</v>
      </c>
      <c r="D27" s="31"/>
      <c r="E27" s="32">
        <v>3100000</v>
      </c>
      <c r="F27" s="32"/>
      <c r="G27" s="33">
        <f t="shared" si="1"/>
        <v>3100000</v>
      </c>
      <c r="H27" s="12"/>
    </row>
    <row r="28" spans="1:8" ht="30" customHeight="1" x14ac:dyDescent="0.15">
      <c r="A28" s="114"/>
      <c r="B28" s="114"/>
      <c r="C28" s="51" t="s">
        <v>20</v>
      </c>
      <c r="D28" s="31"/>
      <c r="E28" s="32"/>
      <c r="F28" s="32"/>
      <c r="G28" s="33">
        <f t="shared" si="1"/>
        <v>0</v>
      </c>
      <c r="H28" s="12"/>
    </row>
    <row r="29" spans="1:8" ht="30" customHeight="1" x14ac:dyDescent="0.15">
      <c r="A29" s="114"/>
      <c r="B29" s="114"/>
      <c r="C29" s="51" t="s">
        <v>21</v>
      </c>
      <c r="D29" s="31"/>
      <c r="E29" s="32">
        <v>2700000</v>
      </c>
      <c r="F29" s="32"/>
      <c r="G29" s="33">
        <f t="shared" si="1"/>
        <v>2700000</v>
      </c>
      <c r="H29" s="12"/>
    </row>
    <row r="30" spans="1:8" ht="30" customHeight="1" x14ac:dyDescent="0.15">
      <c r="A30" s="114"/>
      <c r="B30" s="114"/>
      <c r="C30" s="51" t="s">
        <v>22</v>
      </c>
      <c r="D30" s="31"/>
      <c r="E30" s="32">
        <v>2800000</v>
      </c>
      <c r="F30" s="32"/>
      <c r="G30" s="33">
        <f t="shared" si="1"/>
        <v>2800000</v>
      </c>
      <c r="H30" s="12"/>
    </row>
    <row r="31" spans="1:8" ht="30" customHeight="1" x14ac:dyDescent="0.15">
      <c r="A31" s="114"/>
      <c r="B31" s="114"/>
      <c r="C31" s="51" t="s">
        <v>23</v>
      </c>
      <c r="D31" s="31"/>
      <c r="E31" s="32">
        <v>17800000</v>
      </c>
      <c r="F31" s="32"/>
      <c r="G31" s="33">
        <f t="shared" si="1"/>
        <v>17800000</v>
      </c>
      <c r="H31" s="12"/>
    </row>
    <row r="32" spans="1:8" ht="30" customHeight="1" x14ac:dyDescent="0.15">
      <c r="A32" s="114"/>
      <c r="B32" s="114"/>
      <c r="C32" s="90" t="s">
        <v>24</v>
      </c>
      <c r="D32" s="91"/>
      <c r="E32" s="71">
        <f>SUM(E33:E55)</f>
        <v>38290000</v>
      </c>
      <c r="F32" s="71">
        <f>SUM(F33:F55)</f>
        <v>0</v>
      </c>
      <c r="G32" s="92">
        <f t="shared" si="1"/>
        <v>38290000</v>
      </c>
      <c r="H32" s="72"/>
    </row>
    <row r="33" spans="1:8" ht="30" customHeight="1" x14ac:dyDescent="0.15">
      <c r="A33" s="114"/>
      <c r="B33" s="114"/>
      <c r="C33" s="51" t="s">
        <v>25</v>
      </c>
      <c r="D33" s="31"/>
      <c r="E33" s="32">
        <v>17000000</v>
      </c>
      <c r="F33" s="32"/>
      <c r="G33" s="33">
        <f t="shared" si="1"/>
        <v>17000000</v>
      </c>
      <c r="H33" s="12"/>
    </row>
    <row r="34" spans="1:8" ht="30" customHeight="1" x14ac:dyDescent="0.15">
      <c r="A34" s="114"/>
      <c r="B34" s="114"/>
      <c r="C34" s="51" t="s">
        <v>26</v>
      </c>
      <c r="D34" s="31"/>
      <c r="E34" s="32">
        <v>8800000</v>
      </c>
      <c r="F34" s="32"/>
      <c r="G34" s="33">
        <f t="shared" si="1"/>
        <v>8800000</v>
      </c>
      <c r="H34" s="12"/>
    </row>
    <row r="35" spans="1:8" ht="30" customHeight="1" x14ac:dyDescent="0.15">
      <c r="A35" s="114"/>
      <c r="B35" s="114"/>
      <c r="C35" s="51" t="s">
        <v>27</v>
      </c>
      <c r="D35" s="31"/>
      <c r="E35" s="32">
        <v>1200000</v>
      </c>
      <c r="F35" s="32"/>
      <c r="G35" s="33">
        <f t="shared" si="1"/>
        <v>1200000</v>
      </c>
      <c r="H35" s="12"/>
    </row>
    <row r="36" spans="1:8" ht="30" customHeight="1" x14ac:dyDescent="0.15">
      <c r="A36" s="114"/>
      <c r="B36" s="114"/>
      <c r="C36" s="51" t="s">
        <v>28</v>
      </c>
      <c r="D36" s="31"/>
      <c r="E36" s="32">
        <v>100000</v>
      </c>
      <c r="F36" s="32"/>
      <c r="G36" s="33">
        <f t="shared" si="1"/>
        <v>100000</v>
      </c>
      <c r="H36" s="12"/>
    </row>
    <row r="37" spans="1:8" ht="30" customHeight="1" x14ac:dyDescent="0.15">
      <c r="A37" s="114"/>
      <c r="B37" s="114"/>
      <c r="C37" s="51" t="s">
        <v>29</v>
      </c>
      <c r="D37" s="31"/>
      <c r="E37" s="32">
        <v>650000</v>
      </c>
      <c r="F37" s="32"/>
      <c r="G37" s="33">
        <f t="shared" si="1"/>
        <v>650000</v>
      </c>
      <c r="H37" s="12"/>
    </row>
    <row r="38" spans="1:8" ht="30" customHeight="1" x14ac:dyDescent="0.15">
      <c r="A38" s="114"/>
      <c r="B38" s="114"/>
      <c r="C38" s="51" t="s">
        <v>30</v>
      </c>
      <c r="D38" s="31"/>
      <c r="E38" s="32">
        <v>2000000</v>
      </c>
      <c r="F38" s="32"/>
      <c r="G38" s="33">
        <f t="shared" si="1"/>
        <v>2000000</v>
      </c>
      <c r="H38" s="12"/>
    </row>
    <row r="39" spans="1:8" ht="30" customHeight="1" x14ac:dyDescent="0.15">
      <c r="A39" s="114"/>
      <c r="B39" s="114"/>
      <c r="C39" s="51" t="s">
        <v>31</v>
      </c>
      <c r="D39" s="31"/>
      <c r="E39" s="32">
        <v>40000</v>
      </c>
      <c r="F39" s="32"/>
      <c r="G39" s="33">
        <f t="shared" si="1"/>
        <v>40000</v>
      </c>
      <c r="H39" s="12"/>
    </row>
    <row r="40" spans="1:8" ht="30" customHeight="1" x14ac:dyDescent="0.15">
      <c r="A40" s="114"/>
      <c r="B40" s="114"/>
      <c r="C40" s="51" t="s">
        <v>32</v>
      </c>
      <c r="D40" s="31"/>
      <c r="E40" s="32">
        <v>200000</v>
      </c>
      <c r="F40" s="32"/>
      <c r="G40" s="33">
        <f t="shared" si="1"/>
        <v>200000</v>
      </c>
      <c r="H40" s="12"/>
    </row>
    <row r="41" spans="1:8" ht="30" customHeight="1" x14ac:dyDescent="0.15">
      <c r="A41" s="114"/>
      <c r="B41" s="114"/>
      <c r="C41" s="51" t="s">
        <v>33</v>
      </c>
      <c r="D41" s="31"/>
      <c r="E41" s="32">
        <v>250000</v>
      </c>
      <c r="F41" s="32"/>
      <c r="G41" s="33">
        <f t="shared" si="1"/>
        <v>250000</v>
      </c>
      <c r="H41" s="12"/>
    </row>
    <row r="42" spans="1:8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8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8" ht="30" customHeight="1" x14ac:dyDescent="0.15">
      <c r="A44" s="114"/>
      <c r="B44" s="114"/>
      <c r="C44" s="51" t="s">
        <v>36</v>
      </c>
      <c r="D44" s="31"/>
      <c r="E44" s="32">
        <v>5000000</v>
      </c>
      <c r="F44" s="32"/>
      <c r="G44" s="33">
        <f t="shared" si="1"/>
        <v>5000000</v>
      </c>
      <c r="H44" s="12"/>
    </row>
    <row r="45" spans="1:8" ht="30" customHeight="1" x14ac:dyDescent="0.15">
      <c r="A45" s="114"/>
      <c r="B45" s="114"/>
      <c r="C45" s="51" t="s">
        <v>37</v>
      </c>
      <c r="D45" s="31"/>
      <c r="E45" s="32">
        <v>600000</v>
      </c>
      <c r="F45" s="32"/>
      <c r="G45" s="33">
        <f t="shared" si="1"/>
        <v>600000</v>
      </c>
      <c r="H45" s="12"/>
    </row>
    <row r="46" spans="1:8" ht="30" customHeight="1" x14ac:dyDescent="0.15">
      <c r="A46" s="114"/>
      <c r="B46" s="114"/>
      <c r="C46" s="51" t="s">
        <v>38</v>
      </c>
      <c r="D46" s="31"/>
      <c r="E46" s="32">
        <v>300000</v>
      </c>
      <c r="F46" s="32"/>
      <c r="G46" s="33">
        <f t="shared" si="1"/>
        <v>300000</v>
      </c>
      <c r="H46" s="12"/>
    </row>
    <row r="47" spans="1:8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8" ht="30" customHeight="1" x14ac:dyDescent="0.15">
      <c r="A48" s="114"/>
      <c r="B48" s="114"/>
      <c r="C48" s="51" t="s">
        <v>40</v>
      </c>
      <c r="D48" s="31"/>
      <c r="E48" s="32">
        <v>1350000</v>
      </c>
      <c r="F48" s="32"/>
      <c r="G48" s="33">
        <f t="shared" si="1"/>
        <v>1350000</v>
      </c>
      <c r="H48" s="12"/>
    </row>
    <row r="49" spans="1:8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8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8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8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8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8" ht="30" customHeight="1" x14ac:dyDescent="0.15">
      <c r="A54" s="114"/>
      <c r="B54" s="114"/>
      <c r="C54" s="51" t="s">
        <v>46</v>
      </c>
      <c r="D54" s="31"/>
      <c r="E54" s="32">
        <v>800000</v>
      </c>
      <c r="F54" s="32"/>
      <c r="G54" s="33">
        <f t="shared" si="1"/>
        <v>800000</v>
      </c>
      <c r="H54" s="12"/>
    </row>
    <row r="55" spans="1:8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8" ht="30" customHeight="1" x14ac:dyDescent="0.15">
      <c r="A56" s="114"/>
      <c r="B56" s="114"/>
      <c r="C56" s="87" t="s">
        <v>48</v>
      </c>
      <c r="D56" s="88"/>
      <c r="E56" s="75">
        <f>SUM(E57:E79)</f>
        <v>30390000</v>
      </c>
      <c r="F56" s="75">
        <f>SUM(F57:F79)</f>
        <v>0</v>
      </c>
      <c r="G56" s="89">
        <f t="shared" si="1"/>
        <v>30390000</v>
      </c>
      <c r="H56" s="76"/>
    </row>
    <row r="57" spans="1:8" ht="30" customHeight="1" x14ac:dyDescent="0.15">
      <c r="A57" s="114"/>
      <c r="B57" s="114"/>
      <c r="C57" s="51" t="s">
        <v>49</v>
      </c>
      <c r="D57" s="31"/>
      <c r="E57" s="32">
        <v>1100000</v>
      </c>
      <c r="F57" s="32"/>
      <c r="G57" s="33">
        <f t="shared" si="1"/>
        <v>1100000</v>
      </c>
      <c r="H57" s="12"/>
    </row>
    <row r="58" spans="1:8" ht="30" customHeight="1" x14ac:dyDescent="0.15">
      <c r="A58" s="114"/>
      <c r="B58" s="114"/>
      <c r="C58" s="51" t="s">
        <v>50</v>
      </c>
      <c r="D58" s="31"/>
      <c r="E58" s="32">
        <v>330000</v>
      </c>
      <c r="F58" s="32"/>
      <c r="G58" s="33">
        <f t="shared" si="1"/>
        <v>330000</v>
      </c>
      <c r="H58" s="12"/>
    </row>
    <row r="59" spans="1:8" ht="30" customHeight="1" x14ac:dyDescent="0.15">
      <c r="A59" s="114"/>
      <c r="B59" s="114"/>
      <c r="C59" s="51" t="s">
        <v>51</v>
      </c>
      <c r="D59" s="31"/>
      <c r="E59" s="32">
        <v>50000</v>
      </c>
      <c r="F59" s="32"/>
      <c r="G59" s="33">
        <f t="shared" si="1"/>
        <v>50000</v>
      </c>
      <c r="H59" s="12"/>
    </row>
    <row r="60" spans="1:8" ht="30" customHeight="1" x14ac:dyDescent="0.15">
      <c r="A60" s="114"/>
      <c r="B60" s="114"/>
      <c r="C60" s="51" t="s">
        <v>52</v>
      </c>
      <c r="D60" s="31"/>
      <c r="E60" s="32"/>
      <c r="F60" s="32"/>
      <c r="G60" s="33">
        <f t="shared" si="1"/>
        <v>0</v>
      </c>
      <c r="H60" s="12"/>
    </row>
    <row r="61" spans="1:8" ht="30" customHeight="1" x14ac:dyDescent="0.15">
      <c r="A61" s="114"/>
      <c r="B61" s="114"/>
      <c r="C61" s="51" t="s">
        <v>53</v>
      </c>
      <c r="D61" s="31"/>
      <c r="E61" s="32">
        <v>1500000</v>
      </c>
      <c r="F61" s="32"/>
      <c r="G61" s="33">
        <f t="shared" si="1"/>
        <v>1500000</v>
      </c>
      <c r="H61" s="12"/>
    </row>
    <row r="62" spans="1:8" ht="30" customHeight="1" x14ac:dyDescent="0.15">
      <c r="A62" s="114"/>
      <c r="B62" s="114"/>
      <c r="C62" s="51" t="s">
        <v>54</v>
      </c>
      <c r="D62" s="31"/>
      <c r="E62" s="32">
        <v>500000</v>
      </c>
      <c r="F62" s="32"/>
      <c r="G62" s="33">
        <f t="shared" si="1"/>
        <v>500000</v>
      </c>
      <c r="H62" s="12"/>
    </row>
    <row r="63" spans="1:8" ht="30" customHeight="1" x14ac:dyDescent="0.15">
      <c r="A63" s="114"/>
      <c r="B63" s="114"/>
      <c r="C63" s="51" t="s">
        <v>36</v>
      </c>
      <c r="D63" s="31"/>
      <c r="E63" s="32">
        <v>7200000</v>
      </c>
      <c r="F63" s="32"/>
      <c r="G63" s="33">
        <f t="shared" si="1"/>
        <v>7200000</v>
      </c>
      <c r="H63" s="12"/>
    </row>
    <row r="64" spans="1:8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8" ht="30" customHeight="1" x14ac:dyDescent="0.15">
      <c r="A65" s="114"/>
      <c r="B65" s="114"/>
      <c r="C65" s="51" t="s">
        <v>55</v>
      </c>
      <c r="D65" s="31"/>
      <c r="E65" s="32">
        <v>2000000</v>
      </c>
      <c r="F65" s="32"/>
      <c r="G65" s="33">
        <f t="shared" si="1"/>
        <v>2000000</v>
      </c>
      <c r="H65" s="12"/>
    </row>
    <row r="66" spans="1:8" ht="30" customHeight="1" x14ac:dyDescent="0.15">
      <c r="A66" s="114"/>
      <c r="B66" s="114"/>
      <c r="C66" s="51" t="s">
        <v>56</v>
      </c>
      <c r="D66" s="31"/>
      <c r="E66" s="32">
        <v>1500000</v>
      </c>
      <c r="F66" s="32"/>
      <c r="G66" s="33">
        <f t="shared" si="1"/>
        <v>1500000</v>
      </c>
      <c r="H66" s="12"/>
    </row>
    <row r="67" spans="1:8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8" ht="30" customHeight="1" x14ac:dyDescent="0.15">
      <c r="A68" s="114"/>
      <c r="B68" s="114"/>
      <c r="C68" s="51" t="s">
        <v>58</v>
      </c>
      <c r="D68" s="31"/>
      <c r="E68" s="32">
        <v>1450000</v>
      </c>
      <c r="F68" s="32"/>
      <c r="G68" s="33">
        <f t="shared" si="1"/>
        <v>1450000</v>
      </c>
      <c r="H68" s="12"/>
    </row>
    <row r="69" spans="1:8" ht="30" customHeight="1" x14ac:dyDescent="0.15">
      <c r="A69" s="114"/>
      <c r="B69" s="114"/>
      <c r="C69" s="51" t="s">
        <v>59</v>
      </c>
      <c r="D69" s="31"/>
      <c r="E69" s="32">
        <v>6800000</v>
      </c>
      <c r="F69" s="32"/>
      <c r="G69" s="33">
        <f t="shared" si="1"/>
        <v>6800000</v>
      </c>
      <c r="H69" s="12"/>
    </row>
    <row r="70" spans="1:8" ht="30" customHeight="1" x14ac:dyDescent="0.15">
      <c r="A70" s="114"/>
      <c r="B70" s="114"/>
      <c r="C70" s="51" t="s">
        <v>60</v>
      </c>
      <c r="D70" s="31"/>
      <c r="E70" s="32"/>
      <c r="F70" s="32"/>
      <c r="G70" s="33">
        <f t="shared" si="1"/>
        <v>0</v>
      </c>
      <c r="H70" s="12"/>
    </row>
    <row r="71" spans="1:8" ht="30" customHeight="1" x14ac:dyDescent="0.15">
      <c r="A71" s="114"/>
      <c r="B71" s="114"/>
      <c r="C71" s="51" t="s">
        <v>39</v>
      </c>
      <c r="D71" s="31"/>
      <c r="E71" s="32">
        <v>280000</v>
      </c>
      <c r="F71" s="32"/>
      <c r="G71" s="33">
        <f t="shared" si="1"/>
        <v>280000</v>
      </c>
      <c r="H71" s="12"/>
    </row>
    <row r="72" spans="1:8" ht="30" customHeight="1" x14ac:dyDescent="0.15">
      <c r="A72" s="114"/>
      <c r="B72" s="114"/>
      <c r="C72" s="51" t="s">
        <v>40</v>
      </c>
      <c r="D72" s="31"/>
      <c r="E72" s="32">
        <v>3800000</v>
      </c>
      <c r="F72" s="32"/>
      <c r="G72" s="33">
        <f t="shared" si="1"/>
        <v>3800000</v>
      </c>
      <c r="H72" s="12"/>
    </row>
    <row r="73" spans="1:8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8" ht="30" customHeight="1" x14ac:dyDescent="0.15">
      <c r="A74" s="114"/>
      <c r="B74" s="114"/>
      <c r="C74" s="51" t="s">
        <v>62</v>
      </c>
      <c r="D74" s="31"/>
      <c r="E74" s="32">
        <v>30000</v>
      </c>
      <c r="F74" s="32"/>
      <c r="G74" s="33">
        <f t="shared" si="1"/>
        <v>30000</v>
      </c>
      <c r="H74" s="12"/>
    </row>
    <row r="75" spans="1:8" ht="30" customHeight="1" x14ac:dyDescent="0.15">
      <c r="A75" s="114"/>
      <c r="B75" s="114"/>
      <c r="C75" s="51" t="s">
        <v>63</v>
      </c>
      <c r="D75" s="31"/>
      <c r="E75" s="32">
        <v>2000000</v>
      </c>
      <c r="F75" s="32"/>
      <c r="G75" s="33">
        <f t="shared" si="1"/>
        <v>2000000</v>
      </c>
      <c r="H75" s="12"/>
    </row>
    <row r="76" spans="1:8" ht="30" customHeight="1" x14ac:dyDescent="0.15">
      <c r="A76" s="114"/>
      <c r="B76" s="114"/>
      <c r="C76" s="51" t="s">
        <v>64</v>
      </c>
      <c r="D76" s="31"/>
      <c r="E76" s="32">
        <v>150000</v>
      </c>
      <c r="F76" s="32"/>
      <c r="G76" s="33">
        <f t="shared" si="1"/>
        <v>150000</v>
      </c>
      <c r="H76" s="12"/>
    </row>
    <row r="77" spans="1:8" ht="30" customHeight="1" x14ac:dyDescent="0.15">
      <c r="A77" s="114"/>
      <c r="B77" s="114"/>
      <c r="C77" s="51" t="s">
        <v>65</v>
      </c>
      <c r="D77" s="31"/>
      <c r="E77" s="32">
        <v>150000</v>
      </c>
      <c r="F77" s="32"/>
      <c r="G77" s="33">
        <f t="shared" si="1"/>
        <v>150000</v>
      </c>
      <c r="H77" s="12"/>
    </row>
    <row r="78" spans="1:8" ht="30" customHeight="1" x14ac:dyDescent="0.15">
      <c r="A78" s="114"/>
      <c r="B78" s="114"/>
      <c r="C78" s="51" t="s">
        <v>46</v>
      </c>
      <c r="D78" s="31"/>
      <c r="E78" s="32">
        <v>1550000</v>
      </c>
      <c r="F78" s="32"/>
      <c r="G78" s="33">
        <f t="shared" si="1"/>
        <v>1550000</v>
      </c>
      <c r="H78" s="12"/>
    </row>
    <row r="79" spans="1:8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8" ht="30" customHeight="1" x14ac:dyDescent="0.15">
      <c r="A80" s="114"/>
      <c r="B80" s="114"/>
      <c r="C80" s="51" t="s">
        <v>67</v>
      </c>
      <c r="D80" s="31"/>
      <c r="E80" s="32">
        <v>4000000</v>
      </c>
      <c r="F80" s="32">
        <v>0</v>
      </c>
      <c r="G80" s="33">
        <f t="shared" si="1"/>
        <v>4000000</v>
      </c>
      <c r="H80" s="12"/>
    </row>
    <row r="81" spans="1:8" ht="30" customHeight="1" x14ac:dyDescent="0.15">
      <c r="A81" s="114"/>
      <c r="B81" s="114"/>
      <c r="C81" s="51" t="s">
        <v>68</v>
      </c>
      <c r="D81" s="31"/>
      <c r="E81" s="32">
        <f>SUM(E82)</f>
        <v>400000</v>
      </c>
      <c r="F81" s="32">
        <f>SUM(F82)</f>
        <v>0</v>
      </c>
      <c r="G81" s="33">
        <f t="shared" si="1"/>
        <v>400000</v>
      </c>
      <c r="H81" s="12"/>
    </row>
    <row r="82" spans="1:8" ht="30" customHeight="1" x14ac:dyDescent="0.15">
      <c r="A82" s="114"/>
      <c r="B82" s="114"/>
      <c r="C82" s="63" t="s">
        <v>69</v>
      </c>
      <c r="D82" s="54"/>
      <c r="E82" s="55">
        <v>400000</v>
      </c>
      <c r="F82" s="55"/>
      <c r="G82" s="56">
        <f t="shared" si="1"/>
        <v>400000</v>
      </c>
      <c r="H82" s="15"/>
    </row>
    <row r="83" spans="1:8" ht="30" customHeight="1" x14ac:dyDescent="0.15">
      <c r="A83" s="114"/>
      <c r="B83" s="115"/>
      <c r="C83" s="50" t="s">
        <v>70</v>
      </c>
      <c r="D83" s="28"/>
      <c r="E83" s="29">
        <f>SUM(E23,E32,E56,E80,E81)</f>
        <v>228480000</v>
      </c>
      <c r="F83" s="29">
        <f>SUM(F23,F32,F56,F80,F81)</f>
        <v>0</v>
      </c>
      <c r="G83" s="30">
        <f t="shared" si="1"/>
        <v>228480000</v>
      </c>
      <c r="H83" s="11"/>
    </row>
    <row r="84" spans="1:8" ht="30" customHeight="1" x14ac:dyDescent="0.15">
      <c r="A84" s="115"/>
      <c r="B84" s="52"/>
      <c r="C84" s="41" t="s">
        <v>71</v>
      </c>
      <c r="D84" s="41"/>
      <c r="E84" s="34">
        <f>E22-E83</f>
        <v>41923000</v>
      </c>
      <c r="F84" s="34">
        <f>F22-F83</f>
        <v>0</v>
      </c>
      <c r="G84" s="35">
        <f t="shared" si="1"/>
        <v>41923000</v>
      </c>
      <c r="H84" s="18"/>
    </row>
    <row r="85" spans="1:8" ht="30" customHeight="1" x14ac:dyDescent="0.15">
      <c r="A85" s="113" t="s">
        <v>124</v>
      </c>
      <c r="B85" s="113" t="s">
        <v>122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8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8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8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8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</row>
    <row r="91" spans="1:8" ht="30" customHeight="1" x14ac:dyDescent="0.15">
      <c r="A91" s="114"/>
      <c r="B91" s="113" t="s">
        <v>123</v>
      </c>
      <c r="C91" s="28" t="s">
        <v>78</v>
      </c>
      <c r="D91" s="28"/>
      <c r="E91" s="29">
        <v>30000000</v>
      </c>
      <c r="F91" s="29">
        <v>0</v>
      </c>
      <c r="G91" s="30">
        <f t="shared" si="2"/>
        <v>30000000</v>
      </c>
      <c r="H91" s="11"/>
    </row>
    <row r="92" spans="1:8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8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8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8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8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8" ht="30" customHeight="1" x14ac:dyDescent="0.15">
      <c r="A98" s="114"/>
      <c r="B98" s="115"/>
      <c r="C98" s="41" t="s">
        <v>85</v>
      </c>
      <c r="D98" s="41"/>
      <c r="E98" s="34">
        <f>SUM(E91,E92)</f>
        <v>30000000</v>
      </c>
      <c r="F98" s="34">
        <f>SUM(F91,F92)</f>
        <v>0</v>
      </c>
      <c r="G98" s="35">
        <f t="shared" si="2"/>
        <v>30000000</v>
      </c>
      <c r="H98" s="18"/>
    </row>
    <row r="99" spans="1:8" ht="42" customHeight="1" x14ac:dyDescent="0.15">
      <c r="A99" s="53"/>
      <c r="B99" s="52"/>
      <c r="C99" s="54" t="s">
        <v>86</v>
      </c>
      <c r="D99" s="54"/>
      <c r="E99" s="55">
        <f>E90-E98</f>
        <v>-30000000</v>
      </c>
      <c r="F99" s="55">
        <f>F90-F98</f>
        <v>0</v>
      </c>
      <c r="G99" s="56">
        <f t="shared" si="2"/>
        <v>-30000000</v>
      </c>
      <c r="H99" s="15"/>
    </row>
    <row r="100" spans="1:8" ht="30" customHeight="1" x14ac:dyDescent="0.15">
      <c r="A100" s="116" t="s">
        <v>126</v>
      </c>
      <c r="B100" s="113" t="s">
        <v>122</v>
      </c>
      <c r="C100" s="28" t="s">
        <v>87</v>
      </c>
      <c r="D100" s="28"/>
      <c r="E100" s="29">
        <f>SUM(E101)</f>
        <v>800000</v>
      </c>
      <c r="F100" s="29">
        <f>SUM(F101)</f>
        <v>0</v>
      </c>
      <c r="G100" s="30">
        <f t="shared" si="2"/>
        <v>800000</v>
      </c>
      <c r="H100" s="11"/>
    </row>
    <row r="101" spans="1:8" ht="30" customHeight="1" x14ac:dyDescent="0.15">
      <c r="A101" s="117"/>
      <c r="B101" s="114"/>
      <c r="C101" s="31" t="s">
        <v>88</v>
      </c>
      <c r="D101" s="31"/>
      <c r="E101" s="32">
        <v>800000</v>
      </c>
      <c r="F101" s="32"/>
      <c r="G101" s="33">
        <f t="shared" si="2"/>
        <v>800000</v>
      </c>
      <c r="H101" s="12"/>
    </row>
    <row r="102" spans="1:8" ht="30" customHeight="1" x14ac:dyDescent="0.15">
      <c r="A102" s="117"/>
      <c r="B102" s="114"/>
      <c r="C102" s="31" t="s">
        <v>109</v>
      </c>
      <c r="D102" s="31"/>
      <c r="E102" s="32"/>
      <c r="F102" s="32">
        <v>0</v>
      </c>
      <c r="G102" s="33">
        <f t="shared" si="2"/>
        <v>0</v>
      </c>
      <c r="H102" s="12"/>
    </row>
    <row r="103" spans="1:8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8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8" ht="30" customHeight="1" x14ac:dyDescent="0.15">
      <c r="A105" s="117"/>
      <c r="B105" s="115"/>
      <c r="C105" s="41" t="s">
        <v>91</v>
      </c>
      <c r="D105" s="41"/>
      <c r="E105" s="34">
        <f>SUM(E100,E102,E103)</f>
        <v>800000</v>
      </c>
      <c r="F105" s="34">
        <f>SUM(F100,F102,F103)</f>
        <v>0</v>
      </c>
      <c r="G105" s="35">
        <f t="shared" si="2"/>
        <v>800000</v>
      </c>
      <c r="H105" s="18"/>
    </row>
    <row r="106" spans="1:8" ht="30" customHeight="1" x14ac:dyDescent="0.15">
      <c r="A106" s="117"/>
      <c r="B106" s="113" t="s">
        <v>123</v>
      </c>
      <c r="C106" s="28" t="s">
        <v>92</v>
      </c>
      <c r="D106" s="28"/>
      <c r="E106" s="29">
        <f>SUM(E107)</f>
        <v>2000000</v>
      </c>
      <c r="F106" s="29">
        <f>SUM(F107)</f>
        <v>0</v>
      </c>
      <c r="G106" s="30">
        <f t="shared" si="2"/>
        <v>2000000</v>
      </c>
      <c r="H106" s="11"/>
    </row>
    <row r="107" spans="1:8" ht="30" customHeight="1" x14ac:dyDescent="0.15">
      <c r="A107" s="117"/>
      <c r="B107" s="114"/>
      <c r="C107" s="31" t="s">
        <v>93</v>
      </c>
      <c r="D107" s="31"/>
      <c r="E107" s="32">
        <v>2000000</v>
      </c>
      <c r="F107" s="32"/>
      <c r="G107" s="33">
        <f t="shared" si="2"/>
        <v>2000000</v>
      </c>
      <c r="H107" s="12"/>
    </row>
    <row r="108" spans="1:8" ht="30" customHeight="1" x14ac:dyDescent="0.15">
      <c r="A108" s="117"/>
      <c r="B108" s="114"/>
      <c r="C108" s="31" t="s">
        <v>94</v>
      </c>
      <c r="D108" s="31"/>
      <c r="E108" s="32"/>
      <c r="F108" s="32">
        <v>0</v>
      </c>
      <c r="G108" s="33">
        <f t="shared" si="2"/>
        <v>0</v>
      </c>
      <c r="H108" s="12"/>
    </row>
    <row r="109" spans="1:8" ht="30" customHeight="1" x14ac:dyDescent="0.15">
      <c r="A109" s="117"/>
      <c r="B109" s="114"/>
      <c r="C109" s="31" t="s">
        <v>95</v>
      </c>
      <c r="D109" s="31"/>
      <c r="E109" s="32"/>
      <c r="F109" s="32">
        <f>SUM(F110)</f>
        <v>0</v>
      </c>
      <c r="G109" s="33">
        <f t="shared" si="2"/>
        <v>0</v>
      </c>
      <c r="H109" s="12"/>
    </row>
    <row r="110" spans="1:8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8" ht="30" customHeight="1" x14ac:dyDescent="0.15">
      <c r="A111" s="117"/>
      <c r="B111" s="115"/>
      <c r="C111" s="41" t="s">
        <v>97</v>
      </c>
      <c r="D111" s="41"/>
      <c r="E111" s="34">
        <f>SUM(E106,E108,E109)</f>
        <v>2000000</v>
      </c>
      <c r="F111" s="34">
        <f>SUM(F106,F108,F109)</f>
        <v>0</v>
      </c>
      <c r="G111" s="35">
        <f t="shared" si="2"/>
        <v>2000000</v>
      </c>
      <c r="H111" s="18"/>
    </row>
    <row r="112" spans="1:8" ht="30" customHeight="1" x14ac:dyDescent="0.15">
      <c r="A112" s="118"/>
      <c r="B112" s="110" t="s">
        <v>98</v>
      </c>
      <c r="C112" s="111"/>
      <c r="D112" s="112"/>
      <c r="E112" s="34">
        <f>E105-E111</f>
        <v>-1200000</v>
      </c>
      <c r="F112" s="34">
        <f>F105-F111</f>
        <v>0</v>
      </c>
      <c r="G112" s="35">
        <f t="shared" si="2"/>
        <v>-1200000</v>
      </c>
      <c r="H112" s="18"/>
    </row>
    <row r="113" spans="1:8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10" t="s">
        <v>100</v>
      </c>
      <c r="B114" s="111"/>
      <c r="C114" s="111"/>
      <c r="D114" s="112"/>
      <c r="E114" s="34">
        <f>E84+E99+E112-E113</f>
        <v>10723000</v>
      </c>
      <c r="F114" s="34">
        <f>F84+F99+F112-F113</f>
        <v>0</v>
      </c>
      <c r="G114" s="35">
        <f t="shared" si="2"/>
        <v>10723000</v>
      </c>
      <c r="H114" s="18"/>
    </row>
    <row r="115" spans="1:8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8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10" t="s">
        <v>102</v>
      </c>
      <c r="B117" s="111"/>
      <c r="C117" s="111"/>
      <c r="D117" s="112"/>
      <c r="E117" s="34">
        <f>E114+E116</f>
        <v>10723000</v>
      </c>
      <c r="F117" s="34">
        <f>F114+F116</f>
        <v>0</v>
      </c>
      <c r="G117" s="35">
        <f t="shared" si="2"/>
        <v>10723000</v>
      </c>
      <c r="H117" s="18"/>
    </row>
  </sheetData>
  <mergeCells count="18">
    <mergeCell ref="A1:H1"/>
    <mergeCell ref="A2:H2"/>
    <mergeCell ref="G3:H3"/>
    <mergeCell ref="A85:A98"/>
    <mergeCell ref="B85:B90"/>
    <mergeCell ref="B91:B98"/>
    <mergeCell ref="A117:D117"/>
    <mergeCell ref="A116:D116"/>
    <mergeCell ref="A4:D4"/>
    <mergeCell ref="A5:A84"/>
    <mergeCell ref="B5:B22"/>
    <mergeCell ref="C22:D22"/>
    <mergeCell ref="B23:B83"/>
    <mergeCell ref="A100:A112"/>
    <mergeCell ref="B100:B105"/>
    <mergeCell ref="B106:B111"/>
    <mergeCell ref="B112:D112"/>
    <mergeCell ref="A114:D1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zoomScaleNormal="100" workbookViewId="0">
      <selection activeCell="E7" sqref="E7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16384" width="9" style="1"/>
  </cols>
  <sheetData>
    <row r="1" spans="1:8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s="3" customFormat="1" ht="17.25" customHeight="1" x14ac:dyDescent="0.15">
      <c r="A2" s="99" t="str">
        <f>全体!A2</f>
        <v>(自　平成30年4月1日　　至　平成31年3月31日)</v>
      </c>
      <c r="B2" s="99"/>
      <c r="C2" s="99"/>
      <c r="D2" s="99"/>
      <c r="E2" s="99"/>
      <c r="F2" s="99"/>
      <c r="G2" s="99"/>
      <c r="H2" s="99"/>
    </row>
    <row r="3" spans="1:8" s="3" customFormat="1" ht="30" customHeight="1" x14ac:dyDescent="0.15">
      <c r="A3" s="3" t="s">
        <v>115</v>
      </c>
      <c r="C3" s="4"/>
      <c r="D3" s="4"/>
      <c r="E3" s="1"/>
      <c r="F3" s="1"/>
      <c r="G3" s="100" t="s">
        <v>117</v>
      </c>
      <c r="H3" s="100"/>
    </row>
    <row r="4" spans="1:8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13" t="s">
        <v>107</v>
      </c>
      <c r="B5" s="113" t="s">
        <v>122</v>
      </c>
      <c r="C5" s="28" t="s">
        <v>0</v>
      </c>
      <c r="D5" s="28"/>
      <c r="E5" s="61">
        <f>SUM(E6,E7,E10,E11,E12)</f>
        <v>255000000</v>
      </c>
      <c r="F5" s="29">
        <f>SUM(F6,F7,F10,F11,F12)</f>
        <v>0</v>
      </c>
      <c r="G5" s="30">
        <f>E5-F5</f>
        <v>255000000</v>
      </c>
      <c r="H5" s="11"/>
    </row>
    <row r="6" spans="1:8" ht="30" customHeight="1" x14ac:dyDescent="0.15">
      <c r="A6" s="114"/>
      <c r="B6" s="114"/>
      <c r="C6" s="31" t="s">
        <v>1</v>
      </c>
      <c r="D6" s="31"/>
      <c r="E6" s="32">
        <v>255000000</v>
      </c>
      <c r="F6" s="32"/>
      <c r="G6" s="33">
        <f t="shared" ref="G6:G21" si="0">E6-F6</f>
        <v>255000000</v>
      </c>
      <c r="H6" s="12"/>
    </row>
    <row r="7" spans="1:8" ht="30" customHeight="1" x14ac:dyDescent="0.15">
      <c r="A7" s="114"/>
      <c r="B7" s="114"/>
      <c r="C7" s="31" t="s">
        <v>2</v>
      </c>
      <c r="D7" s="31"/>
      <c r="E7" s="32">
        <f>SUM(E8,E9)</f>
        <v>0</v>
      </c>
      <c r="F7" s="32">
        <f>SUM(F8,F9)</f>
        <v>0</v>
      </c>
      <c r="G7" s="33">
        <f t="shared" si="0"/>
        <v>0</v>
      </c>
      <c r="H7" s="12"/>
    </row>
    <row r="8" spans="1:8" ht="30" customHeight="1" x14ac:dyDescent="0.15">
      <c r="A8" s="114"/>
      <c r="B8" s="114"/>
      <c r="C8" s="31" t="s">
        <v>3</v>
      </c>
      <c r="D8" s="31"/>
      <c r="E8" s="32"/>
      <c r="F8" s="32"/>
      <c r="G8" s="33">
        <f t="shared" si="0"/>
        <v>0</v>
      </c>
      <c r="H8" s="12"/>
    </row>
    <row r="9" spans="1:8" ht="30" customHeight="1" x14ac:dyDescent="0.15">
      <c r="A9" s="114"/>
      <c r="B9" s="114"/>
      <c r="C9" s="31" t="s">
        <v>4</v>
      </c>
      <c r="D9" s="31"/>
      <c r="E9" s="32"/>
      <c r="F9" s="32"/>
      <c r="G9" s="33">
        <f t="shared" si="0"/>
        <v>0</v>
      </c>
      <c r="H9" s="12"/>
    </row>
    <row r="10" spans="1:8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</row>
    <row r="14" spans="1:8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</row>
    <row r="15" spans="1:8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</row>
    <row r="16" spans="1:8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</row>
    <row r="17" spans="1:8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</row>
    <row r="18" spans="1:8" ht="30" customHeight="1" x14ac:dyDescent="0.15">
      <c r="A18" s="114"/>
      <c r="B18" s="114"/>
      <c r="C18" s="31" t="s">
        <v>112</v>
      </c>
      <c r="D18" s="31"/>
      <c r="E18" s="62"/>
      <c r="F18" s="32"/>
      <c r="G18" s="33"/>
      <c r="H18" s="12"/>
    </row>
    <row r="19" spans="1:8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</row>
    <row r="20" spans="1:8" ht="30" customHeight="1" x14ac:dyDescent="0.15">
      <c r="A20" s="114"/>
      <c r="B20" s="114"/>
      <c r="C20" s="31" t="s">
        <v>13</v>
      </c>
      <c r="D20" s="31"/>
      <c r="E20" s="62">
        <f>SUM(E21)</f>
        <v>0</v>
      </c>
      <c r="F20" s="32">
        <f>SUM(F21)</f>
        <v>0</v>
      </c>
      <c r="G20" s="33">
        <f t="shared" si="0"/>
        <v>0</v>
      </c>
      <c r="H20" s="12"/>
    </row>
    <row r="21" spans="1:8" ht="30" customHeight="1" x14ac:dyDescent="0.15">
      <c r="A21" s="114"/>
      <c r="B21" s="114"/>
      <c r="C21" s="31" t="s">
        <v>14</v>
      </c>
      <c r="D21" s="31"/>
      <c r="E21" s="32"/>
      <c r="F21" s="32"/>
      <c r="G21" s="33">
        <f t="shared" si="0"/>
        <v>0</v>
      </c>
      <c r="H21" s="12"/>
    </row>
    <row r="22" spans="1:8" ht="30" customHeight="1" x14ac:dyDescent="0.15">
      <c r="A22" s="114"/>
      <c r="B22" s="115"/>
      <c r="C22" s="110" t="s">
        <v>106</v>
      </c>
      <c r="D22" s="112"/>
      <c r="E22" s="34">
        <f>SUM(E5,,E13,E15,E17,E18,E19,E20)</f>
        <v>255000000</v>
      </c>
      <c r="F22" s="34">
        <f>SUM(F5,,F13,F15,F17,F19,F20)</f>
        <v>0</v>
      </c>
      <c r="G22" s="35">
        <f>E22-F22</f>
        <v>255000000</v>
      </c>
      <c r="H22" s="18"/>
    </row>
    <row r="23" spans="1:8" ht="30" customHeight="1" x14ac:dyDescent="0.15">
      <c r="A23" s="114"/>
      <c r="B23" s="113" t="s">
        <v>123</v>
      </c>
      <c r="C23" s="93" t="s">
        <v>15</v>
      </c>
      <c r="D23" s="94"/>
      <c r="E23" s="67">
        <f>SUM(E24:E31)</f>
        <v>149700000</v>
      </c>
      <c r="F23" s="67">
        <f>SUM(F24:F31)</f>
        <v>0</v>
      </c>
      <c r="G23" s="95">
        <f t="shared" ref="G23:G87" si="1">E23-F23</f>
        <v>149700000</v>
      </c>
      <c r="H23" s="68"/>
    </row>
    <row r="24" spans="1:8" s="81" customFormat="1" ht="30" customHeight="1" x14ac:dyDescent="0.15">
      <c r="A24" s="114"/>
      <c r="B24" s="114"/>
      <c r="C24" s="77" t="s">
        <v>111</v>
      </c>
      <c r="D24" s="78"/>
      <c r="E24" s="64"/>
      <c r="F24" s="64"/>
      <c r="G24" s="33">
        <f t="shared" si="1"/>
        <v>0</v>
      </c>
      <c r="H24" s="80"/>
    </row>
    <row r="25" spans="1:8" ht="30" customHeight="1" x14ac:dyDescent="0.15">
      <c r="A25" s="114"/>
      <c r="B25" s="114"/>
      <c r="C25" s="51" t="s">
        <v>17</v>
      </c>
      <c r="D25" s="31"/>
      <c r="E25" s="32">
        <v>125500000</v>
      </c>
      <c r="F25" s="32"/>
      <c r="G25" s="33">
        <f t="shared" si="1"/>
        <v>125500000</v>
      </c>
      <c r="H25" s="12"/>
    </row>
    <row r="26" spans="1:8" ht="30" customHeight="1" x14ac:dyDescent="0.15">
      <c r="A26" s="114"/>
      <c r="B26" s="114"/>
      <c r="C26" s="51" t="s">
        <v>18</v>
      </c>
      <c r="D26" s="31"/>
      <c r="E26" s="32">
        <v>4500000</v>
      </c>
      <c r="F26" s="32"/>
      <c r="G26" s="33">
        <f t="shared" si="1"/>
        <v>4500000</v>
      </c>
      <c r="H26" s="12"/>
    </row>
    <row r="27" spans="1:8" ht="30" customHeight="1" x14ac:dyDescent="0.15">
      <c r="A27" s="114"/>
      <c r="B27" s="114"/>
      <c r="C27" s="51" t="s">
        <v>19</v>
      </c>
      <c r="D27" s="31"/>
      <c r="E27" s="32">
        <v>2500000</v>
      </c>
      <c r="F27" s="32"/>
      <c r="G27" s="33">
        <f t="shared" si="1"/>
        <v>2500000</v>
      </c>
      <c r="H27" s="12"/>
    </row>
    <row r="28" spans="1:8" ht="30" customHeight="1" x14ac:dyDescent="0.15">
      <c r="A28" s="114"/>
      <c r="B28" s="114"/>
      <c r="C28" s="51" t="s">
        <v>20</v>
      </c>
      <c r="D28" s="31"/>
      <c r="E28" s="32"/>
      <c r="F28" s="32"/>
      <c r="G28" s="33">
        <f t="shared" si="1"/>
        <v>0</v>
      </c>
      <c r="H28" s="12"/>
    </row>
    <row r="29" spans="1:8" ht="30" customHeight="1" x14ac:dyDescent="0.15">
      <c r="A29" s="114"/>
      <c r="B29" s="114"/>
      <c r="C29" s="51" t="s">
        <v>21</v>
      </c>
      <c r="D29" s="31"/>
      <c r="E29" s="32"/>
      <c r="F29" s="32"/>
      <c r="G29" s="33">
        <f t="shared" si="1"/>
        <v>0</v>
      </c>
      <c r="H29" s="12"/>
    </row>
    <row r="30" spans="1:8" ht="30" customHeight="1" x14ac:dyDescent="0.15">
      <c r="A30" s="114"/>
      <c r="B30" s="114"/>
      <c r="C30" s="51" t="s">
        <v>22</v>
      </c>
      <c r="D30" s="31"/>
      <c r="E30" s="32">
        <v>400000</v>
      </c>
      <c r="F30" s="32"/>
      <c r="G30" s="33">
        <f t="shared" si="1"/>
        <v>400000</v>
      </c>
      <c r="H30" s="12"/>
    </row>
    <row r="31" spans="1:8" ht="30" customHeight="1" x14ac:dyDescent="0.15">
      <c r="A31" s="114"/>
      <c r="B31" s="114"/>
      <c r="C31" s="51" t="s">
        <v>23</v>
      </c>
      <c r="D31" s="31"/>
      <c r="E31" s="32">
        <v>16800000</v>
      </c>
      <c r="F31" s="32"/>
      <c r="G31" s="33">
        <f t="shared" si="1"/>
        <v>16800000</v>
      </c>
      <c r="H31" s="12"/>
    </row>
    <row r="32" spans="1:8" ht="30" customHeight="1" x14ac:dyDescent="0.15">
      <c r="A32" s="114"/>
      <c r="B32" s="114"/>
      <c r="C32" s="90" t="s">
        <v>24</v>
      </c>
      <c r="D32" s="91"/>
      <c r="E32" s="71">
        <f>SUM(E33:E55)</f>
        <v>34410000</v>
      </c>
      <c r="F32" s="71">
        <f>SUM(F33:F55)</f>
        <v>0</v>
      </c>
      <c r="G32" s="92">
        <f t="shared" si="1"/>
        <v>34410000</v>
      </c>
      <c r="H32" s="72"/>
    </row>
    <row r="33" spans="1:8" ht="30" customHeight="1" x14ac:dyDescent="0.15">
      <c r="A33" s="114"/>
      <c r="B33" s="114"/>
      <c r="C33" s="51" t="s">
        <v>25</v>
      </c>
      <c r="D33" s="31"/>
      <c r="E33" s="32">
        <v>15000000</v>
      </c>
      <c r="F33" s="32"/>
      <c r="G33" s="33">
        <f t="shared" si="1"/>
        <v>15000000</v>
      </c>
      <c r="H33" s="12"/>
    </row>
    <row r="34" spans="1:8" ht="30" customHeight="1" x14ac:dyDescent="0.15">
      <c r="A34" s="114"/>
      <c r="B34" s="114"/>
      <c r="C34" s="51" t="s">
        <v>26</v>
      </c>
      <c r="D34" s="31"/>
      <c r="E34" s="32">
        <v>7900000</v>
      </c>
      <c r="F34" s="32"/>
      <c r="G34" s="33">
        <f t="shared" si="1"/>
        <v>7900000</v>
      </c>
      <c r="H34" s="12"/>
    </row>
    <row r="35" spans="1:8" ht="30" customHeight="1" x14ac:dyDescent="0.15">
      <c r="A35" s="114"/>
      <c r="B35" s="114"/>
      <c r="C35" s="51" t="s">
        <v>27</v>
      </c>
      <c r="D35" s="31"/>
      <c r="E35" s="32">
        <v>1000000</v>
      </c>
      <c r="F35" s="32"/>
      <c r="G35" s="33">
        <f t="shared" si="1"/>
        <v>1000000</v>
      </c>
      <c r="H35" s="12"/>
    </row>
    <row r="36" spans="1:8" ht="30" customHeight="1" x14ac:dyDescent="0.15">
      <c r="A36" s="114"/>
      <c r="B36" s="114"/>
      <c r="C36" s="51" t="s">
        <v>28</v>
      </c>
      <c r="D36" s="31"/>
      <c r="E36" s="32">
        <v>90000</v>
      </c>
      <c r="F36" s="32"/>
      <c r="G36" s="33">
        <f t="shared" si="1"/>
        <v>90000</v>
      </c>
      <c r="H36" s="12"/>
    </row>
    <row r="37" spans="1:8" ht="30" customHeight="1" x14ac:dyDescent="0.15">
      <c r="A37" s="114"/>
      <c r="B37" s="114"/>
      <c r="C37" s="51" t="s">
        <v>29</v>
      </c>
      <c r="D37" s="31"/>
      <c r="E37" s="32">
        <v>580000</v>
      </c>
      <c r="F37" s="32"/>
      <c r="G37" s="33">
        <f t="shared" si="1"/>
        <v>580000</v>
      </c>
      <c r="H37" s="12"/>
    </row>
    <row r="38" spans="1:8" ht="30" customHeight="1" x14ac:dyDescent="0.15">
      <c r="A38" s="114"/>
      <c r="B38" s="114"/>
      <c r="C38" s="51" t="s">
        <v>30</v>
      </c>
      <c r="D38" s="31"/>
      <c r="E38" s="32">
        <v>1900000</v>
      </c>
      <c r="F38" s="32"/>
      <c r="G38" s="33">
        <f t="shared" si="1"/>
        <v>1900000</v>
      </c>
      <c r="H38" s="12"/>
    </row>
    <row r="39" spans="1:8" ht="30" customHeight="1" x14ac:dyDescent="0.15">
      <c r="A39" s="114"/>
      <c r="B39" s="114"/>
      <c r="C39" s="51" t="s">
        <v>31</v>
      </c>
      <c r="D39" s="31"/>
      <c r="E39" s="32">
        <v>40000</v>
      </c>
      <c r="F39" s="32"/>
      <c r="G39" s="33">
        <f t="shared" si="1"/>
        <v>40000</v>
      </c>
      <c r="H39" s="12"/>
    </row>
    <row r="40" spans="1:8" ht="30" customHeight="1" x14ac:dyDescent="0.15">
      <c r="A40" s="114"/>
      <c r="B40" s="114"/>
      <c r="C40" s="51" t="s">
        <v>32</v>
      </c>
      <c r="D40" s="31"/>
      <c r="E40" s="32">
        <v>180000</v>
      </c>
      <c r="F40" s="32"/>
      <c r="G40" s="33">
        <f t="shared" si="1"/>
        <v>180000</v>
      </c>
      <c r="H40" s="12"/>
    </row>
    <row r="41" spans="1:8" ht="30" customHeight="1" x14ac:dyDescent="0.15">
      <c r="A41" s="114"/>
      <c r="B41" s="114"/>
      <c r="C41" s="51" t="s">
        <v>33</v>
      </c>
      <c r="D41" s="31"/>
      <c r="E41" s="32">
        <v>220000</v>
      </c>
      <c r="F41" s="32"/>
      <c r="G41" s="33">
        <f t="shared" si="1"/>
        <v>220000</v>
      </c>
      <c r="H41" s="12"/>
    </row>
    <row r="42" spans="1:8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8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8" ht="30" customHeight="1" x14ac:dyDescent="0.15">
      <c r="A44" s="114"/>
      <c r="B44" s="114"/>
      <c r="C44" s="51" t="s">
        <v>36</v>
      </c>
      <c r="D44" s="31"/>
      <c r="E44" s="32">
        <v>4500000</v>
      </c>
      <c r="F44" s="32"/>
      <c r="G44" s="33">
        <f t="shared" si="1"/>
        <v>4500000</v>
      </c>
      <c r="H44" s="12"/>
    </row>
    <row r="45" spans="1:8" ht="30" customHeight="1" x14ac:dyDescent="0.15">
      <c r="A45" s="114"/>
      <c r="B45" s="114"/>
      <c r="C45" s="51" t="s">
        <v>37</v>
      </c>
      <c r="D45" s="31"/>
      <c r="E45" s="32">
        <v>500000</v>
      </c>
      <c r="F45" s="32"/>
      <c r="G45" s="33">
        <f t="shared" si="1"/>
        <v>500000</v>
      </c>
      <c r="H45" s="12"/>
    </row>
    <row r="46" spans="1:8" ht="30" customHeight="1" x14ac:dyDescent="0.15">
      <c r="A46" s="114"/>
      <c r="B46" s="114"/>
      <c r="C46" s="51" t="s">
        <v>38</v>
      </c>
      <c r="D46" s="31"/>
      <c r="E46" s="32">
        <v>200000</v>
      </c>
      <c r="F46" s="32"/>
      <c r="G46" s="33">
        <f t="shared" si="1"/>
        <v>200000</v>
      </c>
      <c r="H46" s="12"/>
    </row>
    <row r="47" spans="1:8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8" ht="30" customHeight="1" x14ac:dyDescent="0.15">
      <c r="A48" s="114"/>
      <c r="B48" s="114"/>
      <c r="C48" s="51" t="s">
        <v>40</v>
      </c>
      <c r="D48" s="31"/>
      <c r="E48" s="32">
        <v>1500000</v>
      </c>
      <c r="F48" s="32"/>
      <c r="G48" s="33">
        <f t="shared" si="1"/>
        <v>1500000</v>
      </c>
      <c r="H48" s="12"/>
    </row>
    <row r="49" spans="1:8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8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8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8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8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8" ht="30" customHeight="1" x14ac:dyDescent="0.15">
      <c r="A54" s="114"/>
      <c r="B54" s="114"/>
      <c r="C54" s="51" t="s">
        <v>46</v>
      </c>
      <c r="D54" s="31"/>
      <c r="E54" s="32">
        <v>800000</v>
      </c>
      <c r="F54" s="32"/>
      <c r="G54" s="33">
        <f t="shared" si="1"/>
        <v>800000</v>
      </c>
      <c r="H54" s="12"/>
    </row>
    <row r="55" spans="1:8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8" ht="30" customHeight="1" x14ac:dyDescent="0.15">
      <c r="A56" s="114"/>
      <c r="B56" s="114"/>
      <c r="C56" s="87" t="s">
        <v>48</v>
      </c>
      <c r="D56" s="88"/>
      <c r="E56" s="75">
        <f>SUM(E57:E79)</f>
        <v>27130000</v>
      </c>
      <c r="F56" s="75">
        <f>SUM(F57:F79)</f>
        <v>0</v>
      </c>
      <c r="G56" s="89">
        <f t="shared" si="1"/>
        <v>27130000</v>
      </c>
      <c r="H56" s="76"/>
    </row>
    <row r="57" spans="1:8" ht="30" customHeight="1" x14ac:dyDescent="0.15">
      <c r="A57" s="114"/>
      <c r="B57" s="114"/>
      <c r="C57" s="51" t="s">
        <v>49</v>
      </c>
      <c r="D57" s="31"/>
      <c r="E57" s="32">
        <v>1000000</v>
      </c>
      <c r="F57" s="32"/>
      <c r="G57" s="33">
        <f t="shared" si="1"/>
        <v>1000000</v>
      </c>
      <c r="H57" s="12"/>
    </row>
    <row r="58" spans="1:8" ht="30" customHeight="1" x14ac:dyDescent="0.15">
      <c r="A58" s="114"/>
      <c r="B58" s="114"/>
      <c r="C58" s="51" t="s">
        <v>50</v>
      </c>
      <c r="D58" s="31"/>
      <c r="E58" s="32">
        <v>290000</v>
      </c>
      <c r="F58" s="32"/>
      <c r="G58" s="33">
        <f t="shared" si="1"/>
        <v>290000</v>
      </c>
      <c r="H58" s="12"/>
    </row>
    <row r="59" spans="1:8" ht="30" customHeight="1" x14ac:dyDescent="0.15">
      <c r="A59" s="114"/>
      <c r="B59" s="114"/>
      <c r="C59" s="51" t="s">
        <v>51</v>
      </c>
      <c r="D59" s="31"/>
      <c r="E59" s="32">
        <v>40000</v>
      </c>
      <c r="F59" s="32"/>
      <c r="G59" s="33">
        <f t="shared" si="1"/>
        <v>40000</v>
      </c>
      <c r="H59" s="12"/>
    </row>
    <row r="60" spans="1:8" ht="30" customHeight="1" x14ac:dyDescent="0.15">
      <c r="A60" s="114"/>
      <c r="B60" s="114"/>
      <c r="C60" s="51" t="s">
        <v>52</v>
      </c>
      <c r="D60" s="31"/>
      <c r="E60" s="32"/>
      <c r="F60" s="32"/>
      <c r="G60" s="33">
        <f t="shared" si="1"/>
        <v>0</v>
      </c>
      <c r="H60" s="12"/>
    </row>
    <row r="61" spans="1:8" ht="30" customHeight="1" x14ac:dyDescent="0.15">
      <c r="A61" s="114"/>
      <c r="B61" s="114"/>
      <c r="C61" s="51" t="s">
        <v>53</v>
      </c>
      <c r="D61" s="31"/>
      <c r="E61" s="32">
        <v>1350000</v>
      </c>
      <c r="F61" s="32"/>
      <c r="G61" s="33">
        <f t="shared" si="1"/>
        <v>1350000</v>
      </c>
      <c r="H61" s="12"/>
    </row>
    <row r="62" spans="1:8" ht="30" customHeight="1" x14ac:dyDescent="0.15">
      <c r="A62" s="114"/>
      <c r="B62" s="114"/>
      <c r="C62" s="51" t="s">
        <v>54</v>
      </c>
      <c r="D62" s="31"/>
      <c r="E62" s="32">
        <v>450000</v>
      </c>
      <c r="F62" s="32"/>
      <c r="G62" s="33">
        <f t="shared" si="1"/>
        <v>450000</v>
      </c>
      <c r="H62" s="12"/>
    </row>
    <row r="63" spans="1:8" ht="30" customHeight="1" x14ac:dyDescent="0.15">
      <c r="A63" s="114"/>
      <c r="B63" s="114"/>
      <c r="C63" s="51" t="s">
        <v>36</v>
      </c>
      <c r="D63" s="31"/>
      <c r="E63" s="32">
        <v>6500000</v>
      </c>
      <c r="F63" s="32"/>
      <c r="G63" s="33">
        <f t="shared" si="1"/>
        <v>6500000</v>
      </c>
      <c r="H63" s="12"/>
    </row>
    <row r="64" spans="1:8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8" ht="30" customHeight="1" x14ac:dyDescent="0.15">
      <c r="A65" s="114"/>
      <c r="B65" s="114"/>
      <c r="C65" s="51" t="s">
        <v>55</v>
      </c>
      <c r="D65" s="31"/>
      <c r="E65" s="32">
        <v>1000000</v>
      </c>
      <c r="F65" s="32"/>
      <c r="G65" s="33">
        <f t="shared" si="1"/>
        <v>1000000</v>
      </c>
      <c r="H65" s="12"/>
    </row>
    <row r="66" spans="1:8" ht="30" customHeight="1" x14ac:dyDescent="0.15">
      <c r="A66" s="114"/>
      <c r="B66" s="114"/>
      <c r="C66" s="51" t="s">
        <v>56</v>
      </c>
      <c r="D66" s="31"/>
      <c r="E66" s="32">
        <v>1350000</v>
      </c>
      <c r="F66" s="32"/>
      <c r="G66" s="33">
        <f t="shared" si="1"/>
        <v>1350000</v>
      </c>
      <c r="H66" s="12"/>
    </row>
    <row r="67" spans="1:8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8" ht="30" customHeight="1" x14ac:dyDescent="0.15">
      <c r="A68" s="114"/>
      <c r="B68" s="114"/>
      <c r="C68" s="51" t="s">
        <v>58</v>
      </c>
      <c r="D68" s="31"/>
      <c r="E68" s="32">
        <v>1500000</v>
      </c>
      <c r="F68" s="32"/>
      <c r="G68" s="33">
        <f t="shared" si="1"/>
        <v>1500000</v>
      </c>
      <c r="H68" s="12"/>
    </row>
    <row r="69" spans="1:8" ht="30" customHeight="1" x14ac:dyDescent="0.15">
      <c r="A69" s="114"/>
      <c r="B69" s="114"/>
      <c r="C69" s="51" t="s">
        <v>59</v>
      </c>
      <c r="D69" s="31"/>
      <c r="E69" s="32">
        <v>5400000</v>
      </c>
      <c r="F69" s="32"/>
      <c r="G69" s="33">
        <f t="shared" si="1"/>
        <v>5400000</v>
      </c>
      <c r="H69" s="12"/>
    </row>
    <row r="70" spans="1:8" ht="30" customHeight="1" x14ac:dyDescent="0.15">
      <c r="A70" s="114"/>
      <c r="B70" s="114"/>
      <c r="C70" s="51" t="s">
        <v>60</v>
      </c>
      <c r="D70" s="31"/>
      <c r="E70" s="32"/>
      <c r="F70" s="32"/>
      <c r="G70" s="33">
        <f t="shared" si="1"/>
        <v>0</v>
      </c>
      <c r="H70" s="12"/>
    </row>
    <row r="71" spans="1:8" ht="30" customHeight="1" x14ac:dyDescent="0.15">
      <c r="A71" s="114"/>
      <c r="B71" s="114"/>
      <c r="C71" s="51" t="s">
        <v>39</v>
      </c>
      <c r="D71" s="31"/>
      <c r="E71" s="32">
        <v>300000</v>
      </c>
      <c r="F71" s="32"/>
      <c r="G71" s="33">
        <f t="shared" si="1"/>
        <v>300000</v>
      </c>
      <c r="H71" s="12"/>
    </row>
    <row r="72" spans="1:8" ht="30" customHeight="1" x14ac:dyDescent="0.15">
      <c r="A72" s="114"/>
      <c r="B72" s="114"/>
      <c r="C72" s="51" t="s">
        <v>40</v>
      </c>
      <c r="D72" s="31"/>
      <c r="E72" s="32">
        <v>4000000</v>
      </c>
      <c r="F72" s="32"/>
      <c r="G72" s="33">
        <f t="shared" si="1"/>
        <v>4000000</v>
      </c>
      <c r="H72" s="12"/>
    </row>
    <row r="73" spans="1:8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8" ht="30" customHeight="1" x14ac:dyDescent="0.15">
      <c r="A74" s="114"/>
      <c r="B74" s="114"/>
      <c r="C74" s="51" t="s">
        <v>62</v>
      </c>
      <c r="D74" s="31"/>
      <c r="E74" s="32">
        <v>50000</v>
      </c>
      <c r="F74" s="32"/>
      <c r="G74" s="33">
        <f t="shared" si="1"/>
        <v>50000</v>
      </c>
      <c r="H74" s="12"/>
    </row>
    <row r="75" spans="1:8" ht="30" customHeight="1" x14ac:dyDescent="0.15">
      <c r="A75" s="114"/>
      <c r="B75" s="114"/>
      <c r="C75" s="51" t="s">
        <v>63</v>
      </c>
      <c r="D75" s="31"/>
      <c r="E75" s="32">
        <v>2000000</v>
      </c>
      <c r="F75" s="32"/>
      <c r="G75" s="33">
        <f t="shared" si="1"/>
        <v>2000000</v>
      </c>
      <c r="H75" s="12"/>
    </row>
    <row r="76" spans="1:8" ht="30" customHeight="1" x14ac:dyDescent="0.15">
      <c r="A76" s="114"/>
      <c r="B76" s="114"/>
      <c r="C76" s="51" t="s">
        <v>64</v>
      </c>
      <c r="D76" s="31"/>
      <c r="E76" s="32">
        <v>150000</v>
      </c>
      <c r="F76" s="32"/>
      <c r="G76" s="33">
        <f t="shared" si="1"/>
        <v>150000</v>
      </c>
      <c r="H76" s="12"/>
    </row>
    <row r="77" spans="1:8" ht="30" customHeight="1" x14ac:dyDescent="0.15">
      <c r="A77" s="114"/>
      <c r="B77" s="114"/>
      <c r="C77" s="51" t="s">
        <v>65</v>
      </c>
      <c r="D77" s="31"/>
      <c r="E77" s="32">
        <v>150000</v>
      </c>
      <c r="F77" s="32"/>
      <c r="G77" s="33">
        <f t="shared" si="1"/>
        <v>150000</v>
      </c>
      <c r="H77" s="12"/>
    </row>
    <row r="78" spans="1:8" ht="30" customHeight="1" x14ac:dyDescent="0.15">
      <c r="A78" s="114"/>
      <c r="B78" s="114"/>
      <c r="C78" s="51" t="s">
        <v>46</v>
      </c>
      <c r="D78" s="31"/>
      <c r="E78" s="32">
        <v>1600000</v>
      </c>
      <c r="F78" s="32"/>
      <c r="G78" s="33">
        <f t="shared" si="1"/>
        <v>1600000</v>
      </c>
      <c r="H78" s="12"/>
    </row>
    <row r="79" spans="1:8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8" ht="30" customHeight="1" x14ac:dyDescent="0.15">
      <c r="A80" s="114"/>
      <c r="B80" s="114"/>
      <c r="C80" s="51" t="s">
        <v>67</v>
      </c>
      <c r="D80" s="31"/>
      <c r="E80" s="32">
        <v>6000000</v>
      </c>
      <c r="F80" s="32">
        <v>0</v>
      </c>
      <c r="G80" s="33">
        <f t="shared" si="1"/>
        <v>6000000</v>
      </c>
      <c r="H80" s="12"/>
    </row>
    <row r="81" spans="1:8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</row>
    <row r="82" spans="1:8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</row>
    <row r="83" spans="1:8" ht="30" customHeight="1" x14ac:dyDescent="0.15">
      <c r="A83" s="114"/>
      <c r="B83" s="115"/>
      <c r="C83" s="50" t="s">
        <v>70</v>
      </c>
      <c r="D83" s="28"/>
      <c r="E83" s="29">
        <f>SUM(E23,E32,E56,E80,E81)</f>
        <v>217240000</v>
      </c>
      <c r="F83" s="29">
        <f>SUM(F23,F32,F56,F80,F81)</f>
        <v>0</v>
      </c>
      <c r="G83" s="30">
        <f t="shared" si="1"/>
        <v>217240000</v>
      </c>
      <c r="H83" s="11"/>
    </row>
    <row r="84" spans="1:8" ht="30" customHeight="1" x14ac:dyDescent="0.15">
      <c r="A84" s="115"/>
      <c r="B84" s="52"/>
      <c r="C84" s="41" t="s">
        <v>71</v>
      </c>
      <c r="D84" s="41"/>
      <c r="E84" s="34">
        <f>E22-E83</f>
        <v>37760000</v>
      </c>
      <c r="F84" s="34">
        <f>F22-F83</f>
        <v>0</v>
      </c>
      <c r="G84" s="35">
        <f t="shared" si="1"/>
        <v>37760000</v>
      </c>
      <c r="H84" s="18"/>
    </row>
    <row r="85" spans="1:8" ht="30" customHeight="1" x14ac:dyDescent="0.15">
      <c r="A85" s="113" t="s">
        <v>124</v>
      </c>
      <c r="B85" s="113" t="s">
        <v>122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8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8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8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8" ht="30" customHeight="1" x14ac:dyDescent="0.15">
      <c r="A89" s="114"/>
      <c r="B89" s="114"/>
      <c r="C89" s="31" t="s">
        <v>76</v>
      </c>
      <c r="D89" s="31"/>
      <c r="E89" s="32"/>
      <c r="F89" s="32">
        <v>0</v>
      </c>
      <c r="G89" s="33">
        <f t="shared" si="2"/>
        <v>0</v>
      </c>
      <c r="H89" s="12"/>
    </row>
    <row r="90" spans="1:8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</row>
    <row r="91" spans="1:8" ht="30" customHeight="1" x14ac:dyDescent="0.15">
      <c r="A91" s="114"/>
      <c r="B91" s="113" t="s">
        <v>123</v>
      </c>
      <c r="C91" s="28" t="s">
        <v>78</v>
      </c>
      <c r="D91" s="28"/>
      <c r="E91" s="29">
        <v>0</v>
      </c>
      <c r="F91" s="29">
        <v>0</v>
      </c>
      <c r="G91" s="30">
        <f t="shared" si="2"/>
        <v>0</v>
      </c>
      <c r="H91" s="11"/>
    </row>
    <row r="92" spans="1:8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8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8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8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8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8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2"/>
        <v>0</v>
      </c>
      <c r="H98" s="18"/>
    </row>
    <row r="99" spans="1:8" ht="42" customHeight="1" x14ac:dyDescent="0.15">
      <c r="A99" s="53"/>
      <c r="B99" s="52"/>
      <c r="C99" s="54" t="s">
        <v>86</v>
      </c>
      <c r="D99" s="54"/>
      <c r="E99" s="55">
        <f>E90-E98</f>
        <v>0</v>
      </c>
      <c r="F99" s="55">
        <f>F90-F98</f>
        <v>0</v>
      </c>
      <c r="G99" s="56">
        <f t="shared" si="2"/>
        <v>0</v>
      </c>
      <c r="H99" s="15"/>
    </row>
    <row r="100" spans="1:8" ht="30" customHeight="1" x14ac:dyDescent="0.15">
      <c r="A100" s="116" t="s">
        <v>125</v>
      </c>
      <c r="B100" s="113" t="s">
        <v>122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2"/>
        <v>0</v>
      </c>
      <c r="H100" s="11"/>
    </row>
    <row r="101" spans="1:8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2"/>
        <v>0</v>
      </c>
      <c r="H101" s="12"/>
    </row>
    <row r="102" spans="1:8" ht="30" customHeight="1" x14ac:dyDescent="0.15">
      <c r="A102" s="117"/>
      <c r="B102" s="114"/>
      <c r="C102" s="31" t="s">
        <v>127</v>
      </c>
      <c r="D102" s="31"/>
      <c r="E102" s="32"/>
      <c r="F102" s="32">
        <v>0</v>
      </c>
      <c r="G102" s="33">
        <f t="shared" si="2"/>
        <v>0</v>
      </c>
      <c r="H102" s="12"/>
    </row>
    <row r="103" spans="1:8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8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8" ht="30" customHeight="1" x14ac:dyDescent="0.15">
      <c r="A105" s="117"/>
      <c r="B105" s="115"/>
      <c r="C105" s="41" t="s">
        <v>91</v>
      </c>
      <c r="D105" s="41"/>
      <c r="E105" s="34">
        <f>SUM(E100,E102,E103)</f>
        <v>0</v>
      </c>
      <c r="F105" s="34">
        <f>SUM(F100,F102,F103)</f>
        <v>0</v>
      </c>
      <c r="G105" s="35">
        <f t="shared" si="2"/>
        <v>0</v>
      </c>
      <c r="H105" s="18"/>
    </row>
    <row r="106" spans="1:8" ht="30" customHeight="1" x14ac:dyDescent="0.15">
      <c r="A106" s="117"/>
      <c r="B106" s="113" t="s">
        <v>123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2"/>
        <v>0</v>
      </c>
      <c r="H106" s="11"/>
    </row>
    <row r="107" spans="1:8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2"/>
        <v>0</v>
      </c>
      <c r="H107" s="12"/>
    </row>
    <row r="108" spans="1:8" ht="30" customHeight="1" x14ac:dyDescent="0.15">
      <c r="A108" s="117"/>
      <c r="B108" s="114"/>
      <c r="C108" s="31" t="s">
        <v>128</v>
      </c>
      <c r="D108" s="31"/>
      <c r="E108" s="32"/>
      <c r="F108" s="32">
        <v>0</v>
      </c>
      <c r="G108" s="33">
        <f t="shared" si="2"/>
        <v>0</v>
      </c>
      <c r="H108" s="12"/>
    </row>
    <row r="109" spans="1:8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2"/>
        <v>0</v>
      </c>
      <c r="H109" s="12"/>
    </row>
    <row r="110" spans="1:8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8" ht="30" customHeight="1" x14ac:dyDescent="0.15">
      <c r="A111" s="117"/>
      <c r="B111" s="115"/>
      <c r="C111" s="41" t="s">
        <v>97</v>
      </c>
      <c r="D111" s="41"/>
      <c r="E111" s="34">
        <f>SUM(E106,E108,E109)</f>
        <v>0</v>
      </c>
      <c r="F111" s="34">
        <f>SUM(F106,F108,F109)</f>
        <v>0</v>
      </c>
      <c r="G111" s="35">
        <f t="shared" si="2"/>
        <v>0</v>
      </c>
      <c r="H111" s="18"/>
    </row>
    <row r="112" spans="1:8" ht="30" customHeight="1" x14ac:dyDescent="0.15">
      <c r="A112" s="118"/>
      <c r="B112" s="110" t="s">
        <v>98</v>
      </c>
      <c r="C112" s="111"/>
      <c r="D112" s="112"/>
      <c r="E112" s="34">
        <f>E105-E111</f>
        <v>0</v>
      </c>
      <c r="F112" s="34">
        <f>F105-F111</f>
        <v>0</v>
      </c>
      <c r="G112" s="35">
        <f t="shared" si="2"/>
        <v>0</v>
      </c>
      <c r="H112" s="18"/>
    </row>
    <row r="113" spans="1:8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10" t="s">
        <v>100</v>
      </c>
      <c r="B114" s="111"/>
      <c r="C114" s="111"/>
      <c r="D114" s="112"/>
      <c r="E114" s="34">
        <f>E84+E99+E112-E113</f>
        <v>37760000</v>
      </c>
      <c r="F114" s="34">
        <f>F84+F99+F112-F113</f>
        <v>0</v>
      </c>
      <c r="G114" s="35">
        <f t="shared" si="2"/>
        <v>37760000</v>
      </c>
      <c r="H114" s="18"/>
    </row>
    <row r="115" spans="1:8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8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10" t="s">
        <v>102</v>
      </c>
      <c r="B117" s="111"/>
      <c r="C117" s="111"/>
      <c r="D117" s="112"/>
      <c r="E117" s="34">
        <f>E114+E116</f>
        <v>37760000</v>
      </c>
      <c r="F117" s="34">
        <f>F114+F116</f>
        <v>0</v>
      </c>
      <c r="G117" s="35">
        <f t="shared" si="2"/>
        <v>37760000</v>
      </c>
      <c r="H117" s="18"/>
    </row>
  </sheetData>
  <mergeCells count="18">
    <mergeCell ref="B85:B90"/>
    <mergeCell ref="B91:B98"/>
    <mergeCell ref="A117:D117"/>
    <mergeCell ref="A114:D114"/>
    <mergeCell ref="A116:D116"/>
    <mergeCell ref="A1:H1"/>
    <mergeCell ref="A2:H2"/>
    <mergeCell ref="G3:H3"/>
    <mergeCell ref="A100:A112"/>
    <mergeCell ref="B100:B105"/>
    <mergeCell ref="B106:B111"/>
    <mergeCell ref="B112:D112"/>
    <mergeCell ref="A4:D4"/>
    <mergeCell ref="A5:A84"/>
    <mergeCell ref="B5:B22"/>
    <mergeCell ref="C22:D22"/>
    <mergeCell ref="B23:B83"/>
    <mergeCell ref="A85:A9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全体</vt:lpstr>
      <vt:lpstr>本部</vt:lpstr>
      <vt:lpstr>びおとーぷ</vt:lpstr>
      <vt:lpstr>居宅1</vt:lpstr>
      <vt:lpstr>ほしの郷</vt:lpstr>
      <vt:lpstr>ほしの郷長南</vt:lpstr>
      <vt:lpstr>びおとーぷ!Print_Area</vt:lpstr>
      <vt:lpstr>ほしの郷!Print_Area</vt:lpstr>
      <vt:lpstr>ほしの郷長南!Print_Area</vt:lpstr>
      <vt:lpstr>居宅1!Print_Area</vt:lpstr>
      <vt:lpstr>全体!Print_Area</vt:lpstr>
      <vt:lpstr>本部!Print_Area</vt:lpstr>
      <vt:lpstr>びおとーぷ!Print_Titles</vt:lpstr>
      <vt:lpstr>ほしの郷!Print_Titles</vt:lpstr>
      <vt:lpstr>ほしの郷長南!Print_Titles</vt:lpstr>
      <vt:lpstr>居宅1!Print_Titles</vt:lpstr>
      <vt:lpstr>全体!Print_Titles</vt:lpstr>
      <vt:lpstr>本部!Print_Titles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huser02</dc:creator>
  <cp:lastModifiedBy>user01</cp:lastModifiedBy>
  <cp:lastPrinted>2018-03-22T01:53:32Z</cp:lastPrinted>
  <dcterms:created xsi:type="dcterms:W3CDTF">2016-06-10T06:23:02Z</dcterms:created>
  <dcterms:modified xsi:type="dcterms:W3CDTF">2018-03-22T01:54:21Z</dcterms:modified>
</cp:coreProperties>
</file>