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huser01\Dropbox\Sony_8GQ\R5\予算・決算\"/>
    </mc:Choice>
  </mc:AlternateContent>
  <xr:revisionPtr revIDLastSave="0" documentId="8_{38CAD5F5-59EA-4EA8-AD7F-05DCFFE48B7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全体" sheetId="4" r:id="rId1"/>
    <sheet name="本部" sheetId="6" r:id="rId2"/>
    <sheet name="びおとーぷ" sheetId="5" r:id="rId3"/>
    <sheet name="居宅1" sheetId="9" r:id="rId4"/>
    <sheet name="ほしの郷" sheetId="10" r:id="rId5"/>
    <sheet name="ほしの郷長南" sheetId="13" r:id="rId6"/>
  </sheets>
  <definedNames>
    <definedName name="_xlnm.Print_Area" localSheetId="2">びおとーぷ!$A$1:$E$124</definedName>
    <definedName name="_xlnm.Print_Area" localSheetId="4">ほしの郷!$A$1:$E$124</definedName>
    <definedName name="_xlnm.Print_Area" localSheetId="5">ほしの郷長南!$A$1:$E$124</definedName>
    <definedName name="_xlnm.Print_Area" localSheetId="3">居宅1!$A$1:$E$124</definedName>
    <definedName name="_xlnm.Print_Area" localSheetId="0">全体!$A$1:$E$124</definedName>
    <definedName name="_xlnm.Print_Area" localSheetId="1">本部!$A$1:$E$124</definedName>
    <definedName name="_xlnm.Print_Titles" localSheetId="2">びおとーぷ!$1:$4</definedName>
    <definedName name="_xlnm.Print_Titles" localSheetId="4">ほしの郷!$1:$4</definedName>
    <definedName name="_xlnm.Print_Titles" localSheetId="5">ほしの郷長南!$1:$4</definedName>
    <definedName name="_xlnm.Print_Titles" localSheetId="3">居宅1!$1:$4</definedName>
    <definedName name="_xlnm.Print_Titles" localSheetId="0">全体!$1:$4</definedName>
    <definedName name="_xlnm.Print_Titles" localSheetId="1">本部!$1:$4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3" i="4" l="1"/>
  <c r="E115" i="4"/>
  <c r="E111" i="4"/>
  <c r="E107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3" i="4"/>
  <c r="E58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34" i="4"/>
  <c r="E27" i="4"/>
  <c r="E28" i="4"/>
  <c r="E29" i="4"/>
  <c r="E30" i="4"/>
  <c r="E31" i="4"/>
  <c r="E32" i="4"/>
  <c r="E26" i="4"/>
  <c r="E25" i="4"/>
  <c r="E57" i="5" l="1"/>
  <c r="E57" i="9"/>
  <c r="E57" i="10"/>
  <c r="E57" i="13"/>
  <c r="E86" i="5" l="1"/>
  <c r="E94" i="10" l="1"/>
  <c r="E82" i="10"/>
  <c r="E20" i="5" l="1"/>
  <c r="E105" i="4" l="1"/>
  <c r="E104" i="4" l="1"/>
  <c r="E103" i="6"/>
  <c r="E103" i="5"/>
  <c r="E103" i="9"/>
  <c r="E108" i="9"/>
  <c r="E112" i="9"/>
  <c r="E116" i="9"/>
  <c r="E103" i="13"/>
  <c r="E103" i="10"/>
  <c r="E110" i="9" l="1"/>
  <c r="E118" i="9"/>
  <c r="E86" i="13"/>
  <c r="E86" i="10"/>
  <c r="E86" i="9"/>
  <c r="E86" i="6"/>
  <c r="E114" i="4"/>
  <c r="E117" i="4"/>
  <c r="E113" i="4"/>
  <c r="E106" i="4"/>
  <c r="E109" i="4"/>
  <c r="E95" i="4"/>
  <c r="E96" i="4"/>
  <c r="E97" i="4"/>
  <c r="E98" i="4"/>
  <c r="E99" i="4"/>
  <c r="E100" i="4"/>
  <c r="E93" i="4"/>
  <c r="E88" i="4"/>
  <c r="E90" i="4"/>
  <c r="E91" i="4"/>
  <c r="E87" i="4"/>
  <c r="E119" i="9" l="1"/>
  <c r="E86" i="4"/>
  <c r="E21" i="4"/>
  <c r="E20" i="6"/>
  <c r="E20" i="13"/>
  <c r="E20" i="9"/>
  <c r="E20" i="10"/>
  <c r="E108" i="5"/>
  <c r="E110" i="5" s="1"/>
  <c r="E15" i="5"/>
  <c r="E7" i="9" l="1"/>
  <c r="E116" i="5" l="1"/>
  <c r="E33" i="5"/>
  <c r="A2" i="13"/>
  <c r="A2" i="10"/>
  <c r="A2" i="9"/>
  <c r="A2" i="5"/>
  <c r="A2" i="6"/>
  <c r="E94" i="6" l="1"/>
  <c r="E101" i="6" l="1"/>
  <c r="E116" i="13"/>
  <c r="E112" i="13"/>
  <c r="E108" i="13"/>
  <c r="E94" i="13"/>
  <c r="E101" i="13" s="1"/>
  <c r="E89" i="13"/>
  <c r="E82" i="13"/>
  <c r="E15" i="13"/>
  <c r="E13" i="13"/>
  <c r="E7" i="13"/>
  <c r="E112" i="10"/>
  <c r="E108" i="10"/>
  <c r="E89" i="10"/>
  <c r="E33" i="10"/>
  <c r="E15" i="10"/>
  <c r="E13" i="10"/>
  <c r="E7" i="10"/>
  <c r="E94" i="9"/>
  <c r="E89" i="9"/>
  <c r="E82" i="9"/>
  <c r="E33" i="9"/>
  <c r="E15" i="9"/>
  <c r="E13" i="9"/>
  <c r="E5" i="9"/>
  <c r="E112" i="5"/>
  <c r="E118" i="5" s="1"/>
  <c r="E103" i="4"/>
  <c r="E94" i="5"/>
  <c r="E89" i="5"/>
  <c r="E82" i="5"/>
  <c r="E24" i="5"/>
  <c r="E13" i="5"/>
  <c r="E7" i="5"/>
  <c r="E5" i="5" s="1"/>
  <c r="E116" i="6"/>
  <c r="E112" i="6"/>
  <c r="E108" i="6"/>
  <c r="E89" i="6"/>
  <c r="E82" i="6"/>
  <c r="E57" i="6"/>
  <c r="E57" i="4" s="1"/>
  <c r="E33" i="6"/>
  <c r="E15" i="6"/>
  <c r="E13" i="6"/>
  <c r="E7" i="6"/>
  <c r="E22" i="4"/>
  <c r="E19" i="4"/>
  <c r="E18" i="4"/>
  <c r="E17" i="4"/>
  <c r="E16" i="4"/>
  <c r="E14" i="4"/>
  <c r="E12" i="4"/>
  <c r="E11" i="4"/>
  <c r="E10" i="4"/>
  <c r="E9" i="4"/>
  <c r="E8" i="4"/>
  <c r="E6" i="4"/>
  <c r="E82" i="4" l="1"/>
  <c r="E118" i="13"/>
  <c r="E112" i="4"/>
  <c r="E110" i="13"/>
  <c r="E92" i="10"/>
  <c r="E110" i="10"/>
  <c r="E118" i="10"/>
  <c r="E101" i="9"/>
  <c r="E110" i="6"/>
  <c r="E108" i="4"/>
  <c r="E110" i="4" s="1"/>
  <c r="E118" i="6"/>
  <c r="E92" i="6"/>
  <c r="E5" i="6"/>
  <c r="E23" i="6" s="1"/>
  <c r="E116" i="4"/>
  <c r="E89" i="4"/>
  <c r="E101" i="5"/>
  <c r="E94" i="4"/>
  <c r="E101" i="10"/>
  <c r="E5" i="13"/>
  <c r="E92" i="5"/>
  <c r="E24" i="9"/>
  <c r="E84" i="9" s="1"/>
  <c r="E84" i="5"/>
  <c r="E23" i="5"/>
  <c r="E24" i="6"/>
  <c r="E15" i="4"/>
  <c r="E23" i="9"/>
  <c r="E92" i="9"/>
  <c r="E7" i="4"/>
  <c r="E5" i="10"/>
  <c r="E24" i="10"/>
  <c r="E13" i="4"/>
  <c r="E92" i="13"/>
  <c r="E101" i="4" l="1"/>
  <c r="E92" i="4"/>
  <c r="E118" i="4"/>
  <c r="E102" i="5"/>
  <c r="E119" i="5"/>
  <c r="E102" i="10"/>
  <c r="E119" i="13"/>
  <c r="E5" i="4"/>
  <c r="E85" i="5"/>
  <c r="E23" i="13"/>
  <c r="E119" i="6"/>
  <c r="E102" i="6"/>
  <c r="E84" i="6"/>
  <c r="E85" i="9"/>
  <c r="E102" i="9"/>
  <c r="E20" i="4"/>
  <c r="E23" i="10"/>
  <c r="E119" i="10"/>
  <c r="E84" i="10"/>
  <c r="E33" i="13"/>
  <c r="E24" i="13"/>
  <c r="E102" i="13"/>
  <c r="E121" i="5" l="1"/>
  <c r="E119" i="4"/>
  <c r="E23" i="4"/>
  <c r="E85" i="6"/>
  <c r="E121" i="9"/>
  <c r="E85" i="10"/>
  <c r="E121" i="10" s="1"/>
  <c r="E84" i="13"/>
  <c r="E24" i="4"/>
  <c r="E33" i="4"/>
  <c r="E84" i="4" l="1"/>
  <c r="E124" i="5"/>
  <c r="E121" i="6"/>
  <c r="E124" i="9"/>
  <c r="E85" i="13"/>
  <c r="E102" i="4" l="1"/>
  <c r="E124" i="6"/>
  <c r="E124" i="10"/>
  <c r="E121" i="13"/>
  <c r="E85" i="4"/>
  <c r="E121" i="4" l="1"/>
  <c r="E124" i="13"/>
  <c r="E124" i="4" l="1"/>
</calcChain>
</file>

<file path=xl/sharedStrings.xml><?xml version="1.0" encoding="utf-8"?>
<sst xmlns="http://schemas.openxmlformats.org/spreadsheetml/2006/main" count="799" uniqueCount="137">
  <si>
    <t>介護保険事業収入</t>
  </si>
  <si>
    <t xml:space="preserve">  施設介護料収入</t>
  </si>
  <si>
    <t xml:space="preserve">  居宅介護料収入</t>
  </si>
  <si>
    <t xml:space="preserve">  （介護報酬収入）</t>
  </si>
  <si>
    <t xml:space="preserve">  （利用者負担金収入）</t>
  </si>
  <si>
    <t xml:space="preserve">  居宅介護支援介護料収入</t>
  </si>
  <si>
    <t xml:space="preserve">  利用者等利用料収入</t>
  </si>
  <si>
    <t xml:space="preserve">  その他の事業収入</t>
  </si>
  <si>
    <t>老人福祉事業収入</t>
  </si>
  <si>
    <t xml:space="preserve">  運営事業収入</t>
  </si>
  <si>
    <t>その他の事業収入</t>
  </si>
  <si>
    <t>借入金利息補助金収入</t>
  </si>
  <si>
    <t>受取利息配当金収入</t>
  </si>
  <si>
    <t>その他の収入</t>
  </si>
  <si>
    <t xml:space="preserve">  雑収入</t>
  </si>
  <si>
    <t>人件費支出</t>
  </si>
  <si>
    <t xml:space="preserve">  役員報酬支出</t>
  </si>
  <si>
    <t xml:space="preserve">  職員給料支出</t>
  </si>
  <si>
    <t xml:space="preserve">  職員賞与支出</t>
  </si>
  <si>
    <t xml:space="preserve">  職員諸手当</t>
  </si>
  <si>
    <t xml:space="preserve">  非常勤職員給与支出</t>
  </si>
  <si>
    <t xml:space="preserve">  派遣職員費支出</t>
  </si>
  <si>
    <t xml:space="preserve">  退職給付支出</t>
  </si>
  <si>
    <t xml:space="preserve">  法定福利費支出</t>
  </si>
  <si>
    <t>事業費支出</t>
  </si>
  <si>
    <t xml:space="preserve">  給食費支出</t>
  </si>
  <si>
    <t xml:space="preserve">  介護用品費支出</t>
  </si>
  <si>
    <t xml:space="preserve">  医薬品費支出</t>
  </si>
  <si>
    <t xml:space="preserve">  診療・療養等材料費支出</t>
  </si>
  <si>
    <t xml:space="preserve">  保健衛生費支出</t>
  </si>
  <si>
    <t xml:space="preserve">  医療費支出</t>
  </si>
  <si>
    <t xml:space="preserve">  被服費支出</t>
  </si>
  <si>
    <t xml:space="preserve">  教養娯楽費支出</t>
  </si>
  <si>
    <t xml:space="preserve">  日用品費支出</t>
  </si>
  <si>
    <t xml:space="preserve">  保育材料費支出</t>
  </si>
  <si>
    <t xml:space="preserve">  本人支給金支出</t>
  </si>
  <si>
    <t xml:space="preserve">  水道光熱費支出</t>
  </si>
  <si>
    <t xml:space="preserve">  燃料費支出</t>
  </si>
  <si>
    <t xml:space="preserve">  消耗器具備品費支出</t>
  </si>
  <si>
    <t xml:space="preserve">  保険料支出</t>
  </si>
  <si>
    <t xml:space="preserve">  賃借料支出</t>
  </si>
  <si>
    <t xml:space="preserve">  教育指導費支出</t>
  </si>
  <si>
    <t xml:space="preserve">  就職支度費支出</t>
  </si>
  <si>
    <t xml:space="preserve">  葬祭費支出</t>
  </si>
  <si>
    <t xml:space="preserve">  車輌費支出</t>
  </si>
  <si>
    <t xml:space="preserve">  管理費返還支出</t>
  </si>
  <si>
    <t xml:space="preserve">  雑支出</t>
  </si>
  <si>
    <t xml:space="preserve">  その他の事業費支出</t>
  </si>
  <si>
    <t>事務費支出</t>
  </si>
  <si>
    <t xml:space="preserve">  福利厚生費支出</t>
  </si>
  <si>
    <t xml:space="preserve">  職員被服費支出</t>
  </si>
  <si>
    <t xml:space="preserve">  旅費交通費支出</t>
  </si>
  <si>
    <t xml:space="preserve">  研修研究費支出</t>
  </si>
  <si>
    <t xml:space="preserve">  事務消耗品費支出</t>
  </si>
  <si>
    <t xml:space="preserve">  印刷製本費支出</t>
  </si>
  <si>
    <t xml:space="preserve">  修繕費支出</t>
  </si>
  <si>
    <t xml:space="preserve">  通信運搬費支出</t>
  </si>
  <si>
    <t xml:space="preserve">  会議費支出</t>
  </si>
  <si>
    <t xml:space="preserve">  広報費支出</t>
  </si>
  <si>
    <t xml:space="preserve">  業務委託費支出</t>
  </si>
  <si>
    <t xml:space="preserve">  手数料支出</t>
  </si>
  <si>
    <t xml:space="preserve">  土地・建物賃借料支出</t>
  </si>
  <si>
    <t xml:space="preserve">  租税公課支出</t>
  </si>
  <si>
    <t xml:space="preserve">  保守料支出</t>
  </si>
  <si>
    <t xml:space="preserve">  渉外費支出</t>
  </si>
  <si>
    <t xml:space="preserve">  諸会費支出</t>
  </si>
  <si>
    <t xml:space="preserve">  その他の事務費支出</t>
  </si>
  <si>
    <t>支払利息支出</t>
  </si>
  <si>
    <t>その他の支出</t>
  </si>
  <si>
    <t xml:space="preserve">  利用者等外給食費支出</t>
  </si>
  <si>
    <t>事業活動支出計(2)</t>
  </si>
  <si>
    <t>事業活動資金収支差額(3)=(1)-(2)</t>
  </si>
  <si>
    <t>施設整備等補助金収入</t>
  </si>
  <si>
    <t xml:space="preserve">  設備資金借入金元金償還補助金収入</t>
  </si>
  <si>
    <t>施設整備等寄附金収入</t>
  </si>
  <si>
    <t xml:space="preserve">  施設整備等寄附金収入</t>
  </si>
  <si>
    <t>設備資金借入金収入</t>
  </si>
  <si>
    <t>施設整備等収入計(4)</t>
  </si>
  <si>
    <t>設備資金借入金元金償還支出</t>
  </si>
  <si>
    <t>固定資産取得支出</t>
  </si>
  <si>
    <t xml:space="preserve">  土地取得支出</t>
  </si>
  <si>
    <t xml:space="preserve">  建物取得支出</t>
  </si>
  <si>
    <t xml:space="preserve">  車輌運搬具取得支出</t>
  </si>
  <si>
    <t xml:space="preserve">  器具及び備品取得支出</t>
  </si>
  <si>
    <t xml:space="preserve">  その他の固定資産取得支出</t>
  </si>
  <si>
    <t>施設整備等支出計(5)</t>
  </si>
  <si>
    <t>施設整備等資金収支差額(6)=(4)-(5)</t>
  </si>
  <si>
    <t>積立資産取崩収入</t>
  </si>
  <si>
    <t xml:space="preserve">  退職給付引当資産取崩収入</t>
  </si>
  <si>
    <t>その他の活動による収入</t>
  </si>
  <si>
    <t xml:space="preserve">  その他の活動による収入</t>
  </si>
  <si>
    <t>その他の活動収入計(7)</t>
  </si>
  <si>
    <t>積立資産支出</t>
  </si>
  <si>
    <t xml:space="preserve">  退職給付引当資産支出</t>
  </si>
  <si>
    <t>事業区分間繰入金支出</t>
  </si>
  <si>
    <t>その他の活動による支出</t>
  </si>
  <si>
    <t xml:space="preserve">  その他の活動による支出</t>
  </si>
  <si>
    <t>その他の活動支出計(8)</t>
  </si>
  <si>
    <t>その他の活動資金収支差額(9)=(7)-(8)</t>
  </si>
  <si>
    <t>予備費支出(10)</t>
  </si>
  <si>
    <t>当期資金収支差額合計(11)=(3)+(6)+(9)-(10)</t>
  </si>
  <si>
    <t>前期末支払資金残高(12)</t>
  </si>
  <si>
    <t>当期末支払資金残高(11)+(12)</t>
  </si>
  <si>
    <t>事業活動収入計　(1)</t>
    <phoneticPr fontId="2"/>
  </si>
  <si>
    <t>　事　業　活　動　に　よ　る　収　支　</t>
    <rPh sb="1" eb="2">
      <t>コト</t>
    </rPh>
    <rPh sb="3" eb="4">
      <t>ギョウ</t>
    </rPh>
    <rPh sb="5" eb="6">
      <t>カツ</t>
    </rPh>
    <rPh sb="7" eb="8">
      <t>ドウ</t>
    </rPh>
    <rPh sb="15" eb="16">
      <t>オサム</t>
    </rPh>
    <rPh sb="17" eb="18">
      <t>シ</t>
    </rPh>
    <phoneticPr fontId="2"/>
  </si>
  <si>
    <t>勘定科目</t>
    <rPh sb="0" eb="2">
      <t>カンジョウ</t>
    </rPh>
    <phoneticPr fontId="2"/>
  </si>
  <si>
    <t>事業区分間繰入金収入</t>
    <rPh sb="5" eb="7">
      <t>クリイレ</t>
    </rPh>
    <phoneticPr fontId="2"/>
  </si>
  <si>
    <t>　役員報酬支出</t>
    <rPh sb="1" eb="3">
      <t>ヤクイン</t>
    </rPh>
    <rPh sb="3" eb="5">
      <t>ホウシュウ</t>
    </rPh>
    <rPh sb="5" eb="7">
      <t>シシュツ</t>
    </rPh>
    <phoneticPr fontId="2"/>
  </si>
  <si>
    <t>　役員報酬支出</t>
    <rPh sb="1" eb="3">
      <t>ヤクイン</t>
    </rPh>
    <rPh sb="3" eb="7">
      <t>ホウシュウシシュツ</t>
    </rPh>
    <phoneticPr fontId="2"/>
  </si>
  <si>
    <t>経常経費寄付金収入</t>
    <rPh sb="0" eb="2">
      <t>ケイジョウ</t>
    </rPh>
    <rPh sb="2" eb="4">
      <t>ケイヒ</t>
    </rPh>
    <rPh sb="4" eb="7">
      <t>キフキン</t>
    </rPh>
    <rPh sb="7" eb="9">
      <t>シュウニュウ</t>
    </rPh>
    <phoneticPr fontId="2"/>
  </si>
  <si>
    <t>経常経費寄付金収入</t>
    <rPh sb="0" eb="2">
      <t>ケイジョウ</t>
    </rPh>
    <rPh sb="2" eb="4">
      <t>ケイヒ</t>
    </rPh>
    <rPh sb="4" eb="9">
      <t>キフキンシュウニュウ</t>
    </rPh>
    <phoneticPr fontId="2"/>
  </si>
  <si>
    <t>資　金　収　支　予　算　書</t>
    <rPh sb="0" eb="1">
      <t>シ</t>
    </rPh>
    <rPh sb="2" eb="3">
      <t>キン</t>
    </rPh>
    <rPh sb="4" eb="5">
      <t>オサム</t>
    </rPh>
    <rPh sb="6" eb="7">
      <t>シ</t>
    </rPh>
    <rPh sb="8" eb="9">
      <t>ヨ</t>
    </rPh>
    <rPh sb="10" eb="11">
      <t>サン</t>
    </rPh>
    <rPh sb="12" eb="13">
      <t>ショ</t>
    </rPh>
    <phoneticPr fontId="2"/>
  </si>
  <si>
    <t>社会福祉法人　共生会</t>
    <rPh sb="0" eb="2">
      <t>シャカイ</t>
    </rPh>
    <rPh sb="2" eb="4">
      <t>フクシ</t>
    </rPh>
    <rPh sb="4" eb="6">
      <t>ホウジン</t>
    </rPh>
    <rPh sb="7" eb="9">
      <t>キョウセイ</t>
    </rPh>
    <rPh sb="9" eb="10">
      <t>カイ</t>
    </rPh>
    <phoneticPr fontId="2"/>
  </si>
  <si>
    <t>法人全体</t>
    <rPh sb="0" eb="2">
      <t>ホウジン</t>
    </rPh>
    <rPh sb="2" eb="4">
      <t>ゼンタイ</t>
    </rPh>
    <phoneticPr fontId="2"/>
  </si>
  <si>
    <t>特養：長南</t>
    <rPh sb="0" eb="2">
      <t>トクヨウ</t>
    </rPh>
    <rPh sb="3" eb="5">
      <t>チョウナン</t>
    </rPh>
    <phoneticPr fontId="2"/>
  </si>
  <si>
    <t>ほしの郷</t>
    <rPh sb="3" eb="4">
      <t>サト</t>
    </rPh>
    <phoneticPr fontId="2"/>
  </si>
  <si>
    <t>びおとーぷ</t>
    <phoneticPr fontId="2"/>
  </si>
  <si>
    <t>本部</t>
    <rPh sb="0" eb="2">
      <t>ホンブ</t>
    </rPh>
    <phoneticPr fontId="2"/>
  </si>
  <si>
    <t>　収　　入</t>
    <rPh sb="1" eb="2">
      <t>シュウ</t>
    </rPh>
    <rPh sb="4" eb="5">
      <t>ニュウ</t>
    </rPh>
    <phoneticPr fontId="2"/>
  </si>
  <si>
    <t>　支　　出</t>
    <rPh sb="1" eb="2">
      <t>シ</t>
    </rPh>
    <rPh sb="4" eb="5">
      <t>デ</t>
    </rPh>
    <phoneticPr fontId="2"/>
  </si>
  <si>
    <t>　施　設　整　備　等　に　よ　る　収　支　</t>
    <rPh sb="1" eb="2">
      <t>シ</t>
    </rPh>
    <rPh sb="3" eb="4">
      <t>モウケル</t>
    </rPh>
    <rPh sb="5" eb="6">
      <t>ヒトシ</t>
    </rPh>
    <rPh sb="7" eb="8">
      <t>ソナエ</t>
    </rPh>
    <rPh sb="9" eb="10">
      <t>トウ</t>
    </rPh>
    <rPh sb="17" eb="18">
      <t>オサム</t>
    </rPh>
    <rPh sb="19" eb="20">
      <t>シ</t>
    </rPh>
    <phoneticPr fontId="2"/>
  </si>
  <si>
    <t>　そ　の　他　の　活　動　に　よ　る　収　支　</t>
    <rPh sb="5" eb="6">
      <t>タ</t>
    </rPh>
    <rPh sb="9" eb="10">
      <t>カツ</t>
    </rPh>
    <rPh sb="11" eb="12">
      <t>ドウ</t>
    </rPh>
    <rPh sb="19" eb="20">
      <t>オサム</t>
    </rPh>
    <rPh sb="21" eb="22">
      <t>シ</t>
    </rPh>
    <phoneticPr fontId="2"/>
  </si>
  <si>
    <t>　そ　の　他　の　活　動　に　よ　る　収　支</t>
    <rPh sb="5" eb="6">
      <t>タ</t>
    </rPh>
    <rPh sb="9" eb="10">
      <t>カツ</t>
    </rPh>
    <rPh sb="11" eb="12">
      <t>ドウ</t>
    </rPh>
    <rPh sb="19" eb="20">
      <t>オサム</t>
    </rPh>
    <rPh sb="21" eb="22">
      <t>シ</t>
    </rPh>
    <phoneticPr fontId="2"/>
  </si>
  <si>
    <t>事業区分間繰入金収入</t>
    <rPh sb="0" eb="2">
      <t>ジギョウ</t>
    </rPh>
    <rPh sb="2" eb="4">
      <t>クブン</t>
    </rPh>
    <rPh sb="5" eb="7">
      <t>クリイレ</t>
    </rPh>
    <phoneticPr fontId="2"/>
  </si>
  <si>
    <t>事業区分間繰入金支出</t>
    <rPh sb="0" eb="2">
      <t>ジギョウ</t>
    </rPh>
    <rPh sb="2" eb="4">
      <t>クブン</t>
    </rPh>
    <phoneticPr fontId="2"/>
  </si>
  <si>
    <t>　利用者等外給食費収入</t>
    <rPh sb="1" eb="4">
      <t>リヨウシャ</t>
    </rPh>
    <rPh sb="4" eb="5">
      <t>トウ</t>
    </rPh>
    <rPh sb="5" eb="6">
      <t>ガイ</t>
    </rPh>
    <rPh sb="6" eb="9">
      <t>キュウショクヒ</t>
    </rPh>
    <rPh sb="9" eb="11">
      <t>シュウニュウ</t>
    </rPh>
    <phoneticPr fontId="2"/>
  </si>
  <si>
    <t>ﾌｧｲﾅﾝｽ･ﾘｰｽ債務の返済支出</t>
    <rPh sb="10" eb="12">
      <t>サイム</t>
    </rPh>
    <rPh sb="13" eb="15">
      <t>ヘンサイ</t>
    </rPh>
    <rPh sb="15" eb="17">
      <t>シシュツ</t>
    </rPh>
    <phoneticPr fontId="2"/>
  </si>
  <si>
    <t>　施設整備等補助金収入</t>
    <rPh sb="1" eb="3">
      <t>シセツ</t>
    </rPh>
    <rPh sb="3" eb="5">
      <t>セイビ</t>
    </rPh>
    <rPh sb="5" eb="6">
      <t>トウ</t>
    </rPh>
    <rPh sb="6" eb="8">
      <t>ホジョ</t>
    </rPh>
    <rPh sb="8" eb="9">
      <t>キン</t>
    </rPh>
    <rPh sb="9" eb="11">
      <t>シュウニュウ</t>
    </rPh>
    <phoneticPr fontId="2"/>
  </si>
  <si>
    <t xml:space="preserve">  修繕費積立資産取崩収入</t>
    <rPh sb="2" eb="5">
      <t>シュウゼンヒ</t>
    </rPh>
    <rPh sb="5" eb="7">
      <t>ツミタテ</t>
    </rPh>
    <phoneticPr fontId="2"/>
  </si>
  <si>
    <t xml:space="preserve">  修繕費積立資産取崩収入</t>
    <rPh sb="2" eb="7">
      <t>シュウゼン</t>
    </rPh>
    <phoneticPr fontId="2"/>
  </si>
  <si>
    <t>当初予算</t>
    <rPh sb="0" eb="2">
      <t>トウショ</t>
    </rPh>
    <rPh sb="2" eb="4">
      <t>ヨサン</t>
    </rPh>
    <phoneticPr fontId="2"/>
  </si>
  <si>
    <t>長期運営資金借入金元金償還支出</t>
    <rPh sb="0" eb="2">
      <t>チョウキ</t>
    </rPh>
    <rPh sb="2" eb="6">
      <t>ウンエイシキン</t>
    </rPh>
    <rPh sb="6" eb="8">
      <t>カリイレ</t>
    </rPh>
    <rPh sb="8" eb="9">
      <t>キン</t>
    </rPh>
    <rPh sb="9" eb="11">
      <t>モトキン</t>
    </rPh>
    <rPh sb="11" eb="13">
      <t>ショウカン</t>
    </rPh>
    <rPh sb="13" eb="15">
      <t>シシュツ</t>
    </rPh>
    <phoneticPr fontId="2"/>
  </si>
  <si>
    <t>拠点区分間繰入金支出</t>
    <rPh sb="0" eb="2">
      <t>キョテン</t>
    </rPh>
    <phoneticPr fontId="2"/>
  </si>
  <si>
    <t>拠点区分間繰入金収入</t>
    <rPh sb="0" eb="2">
      <t>キョテン</t>
    </rPh>
    <rPh sb="5" eb="7">
      <t>クリイレ</t>
    </rPh>
    <phoneticPr fontId="2"/>
  </si>
  <si>
    <t>社会福祉法人　共生会</t>
    <rPh sb="0" eb="4">
      <t>シャカイフクシ</t>
    </rPh>
    <rPh sb="4" eb="6">
      <t>ホウジン</t>
    </rPh>
    <rPh sb="7" eb="10">
      <t>キョウセイカイ</t>
    </rPh>
    <phoneticPr fontId="2"/>
  </si>
  <si>
    <t>居宅介護支援事業</t>
    <rPh sb="0" eb="2">
      <t>キョタク</t>
    </rPh>
    <rPh sb="2" eb="4">
      <t>カイゴ</t>
    </rPh>
    <rPh sb="4" eb="6">
      <t>シエン</t>
    </rPh>
    <rPh sb="6" eb="8">
      <t>ジギョウ</t>
    </rPh>
    <phoneticPr fontId="2"/>
  </si>
  <si>
    <t>(自　令和5年4月1日　　至　令和6年3月31日)</t>
    <rPh sb="1" eb="2">
      <t>ジ</t>
    </rPh>
    <rPh sb="3" eb="5">
      <t>レイワ</t>
    </rPh>
    <rPh sb="6" eb="7">
      <t>ネン</t>
    </rPh>
    <rPh sb="7" eb="8">
      <t>ヘイネン</t>
    </rPh>
    <rPh sb="8" eb="9">
      <t>ガツ</t>
    </rPh>
    <rPh sb="10" eb="11">
      <t>ヒ</t>
    </rPh>
    <rPh sb="13" eb="14">
      <t>イタル</t>
    </rPh>
    <rPh sb="15" eb="17">
      <t>レイワ</t>
    </rPh>
    <rPh sb="18" eb="19">
      <t>ネン</t>
    </rPh>
    <rPh sb="19" eb="20">
      <t>ヘイネン</t>
    </rPh>
    <rPh sb="20" eb="21">
      <t>ガツ</t>
    </rPh>
    <rPh sb="23" eb="24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</si>
</sst>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38" fontId="0" fillId="0" borderId="0" xfId="1" applyFont="1">
      <alignment vertical="center"/>
    </xf>
    <xf numFmtId="0" fontId="0" fillId="0" borderId="0" xfId="0" applyProtection="1">
      <alignment vertical="center"/>
      <protection locked="0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Protection="1">
      <alignment vertical="center"/>
      <protection locked="0"/>
    </xf>
    <xf numFmtId="0" fontId="0" fillId="0" borderId="6" xfId="0" applyBorder="1">
      <alignment vertical="center"/>
    </xf>
    <xf numFmtId="0" fontId="0" fillId="0" borderId="7" xfId="0" applyBorder="1" applyProtection="1">
      <alignment vertical="center"/>
      <protection locked="0"/>
    </xf>
    <xf numFmtId="0" fontId="0" fillId="0" borderId="8" xfId="0" applyBorder="1">
      <alignment vertical="center"/>
    </xf>
    <xf numFmtId="0" fontId="0" fillId="0" borderId="9" xfId="0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38" fontId="0" fillId="0" borderId="1" xfId="1" applyFont="1" applyBorder="1" applyAlignment="1" applyProtection="1">
      <alignment horizontal="center" vertical="center"/>
      <protection locked="0"/>
    </xf>
    <xf numFmtId="38" fontId="0" fillId="0" borderId="4" xfId="1" applyFont="1" applyBorder="1" applyProtection="1">
      <alignment vertical="center"/>
      <protection locked="0"/>
    </xf>
    <xf numFmtId="38" fontId="0" fillId="0" borderId="11" xfId="1" applyFont="1" applyBorder="1" applyProtection="1">
      <alignment vertical="center"/>
      <protection locked="0"/>
    </xf>
    <xf numFmtId="38" fontId="0" fillId="0" borderId="0" xfId="1" applyFont="1" applyBorder="1" applyProtection="1">
      <alignment vertical="center"/>
      <protection locked="0"/>
    </xf>
    <xf numFmtId="38" fontId="0" fillId="0" borderId="12" xfId="1" applyFont="1" applyBorder="1" applyProtection="1">
      <alignment vertical="center"/>
      <protection locked="0"/>
    </xf>
    <xf numFmtId="38" fontId="0" fillId="0" borderId="1" xfId="1" applyFont="1" applyBorder="1" applyProtection="1">
      <alignment vertical="center"/>
      <protection locked="0"/>
    </xf>
    <xf numFmtId="38" fontId="0" fillId="3" borderId="6" xfId="1" applyFont="1" applyFill="1" applyBorder="1" applyProtection="1">
      <alignment vertical="center"/>
      <protection locked="0"/>
    </xf>
    <xf numFmtId="38" fontId="0" fillId="3" borderId="7" xfId="1" applyFont="1" applyFill="1" applyBorder="1" applyProtection="1">
      <alignment vertical="center"/>
      <protection locked="0"/>
    </xf>
    <xf numFmtId="38" fontId="0" fillId="3" borderId="2" xfId="1" applyFont="1" applyFill="1" applyBorder="1" applyProtection="1">
      <alignment vertical="center"/>
      <protection locked="0"/>
    </xf>
    <xf numFmtId="38" fontId="0" fillId="0" borderId="8" xfId="1" applyFont="1" applyBorder="1" applyProtection="1">
      <alignment vertical="center"/>
      <protection locked="0"/>
    </xf>
    <xf numFmtId="38" fontId="0" fillId="0" borderId="9" xfId="1" applyFont="1" applyBorder="1" applyProtection="1">
      <alignment vertical="center"/>
      <protection locked="0"/>
    </xf>
    <xf numFmtId="38" fontId="0" fillId="2" borderId="8" xfId="1" applyFont="1" applyFill="1" applyBorder="1" applyProtection="1">
      <alignment vertical="center"/>
      <protection locked="0"/>
    </xf>
    <xf numFmtId="38" fontId="0" fillId="2" borderId="9" xfId="1" applyFont="1" applyFill="1" applyBorder="1" applyProtection="1">
      <alignment vertical="center"/>
      <protection locked="0"/>
    </xf>
    <xf numFmtId="38" fontId="0" fillId="2" borderId="1" xfId="1" applyFont="1" applyFill="1" applyBorder="1" applyProtection="1">
      <alignment vertical="center"/>
      <protection locked="0"/>
    </xf>
    <xf numFmtId="38" fontId="0" fillId="4" borderId="8" xfId="1" applyFont="1" applyFill="1" applyBorder="1" applyProtection="1">
      <alignment vertical="center"/>
      <protection locked="0"/>
    </xf>
    <xf numFmtId="38" fontId="0" fillId="4" borderId="9" xfId="1" applyFont="1" applyFill="1" applyBorder="1" applyProtection="1">
      <alignment vertical="center"/>
      <protection locked="0"/>
    </xf>
    <xf numFmtId="38" fontId="0" fillId="4" borderId="1" xfId="1" applyFont="1" applyFill="1" applyBorder="1" applyProtection="1">
      <alignment vertical="center"/>
      <protection locked="0"/>
    </xf>
    <xf numFmtId="38" fontId="0" fillId="0" borderId="3" xfId="1" applyFont="1" applyBorder="1" applyProtection="1">
      <alignment vertical="center"/>
      <protection locked="0"/>
    </xf>
    <xf numFmtId="38" fontId="0" fillId="0" borderId="5" xfId="1" applyFont="1" applyBorder="1" applyProtection="1">
      <alignment vertical="center"/>
      <protection locked="0"/>
    </xf>
    <xf numFmtId="38" fontId="0" fillId="0" borderId="8" xfId="1" applyFont="1" applyBorder="1">
      <alignment vertical="center"/>
    </xf>
    <xf numFmtId="38" fontId="0" fillId="0" borderId="6" xfId="1" applyFont="1" applyBorder="1">
      <alignment vertical="center"/>
    </xf>
    <xf numFmtId="38" fontId="0" fillId="0" borderId="7" xfId="1" applyFont="1" applyBorder="1" applyProtection="1">
      <alignment vertical="center"/>
      <protection locked="0"/>
    </xf>
    <xf numFmtId="38" fontId="0" fillId="0" borderId="2" xfId="1" applyFont="1" applyBorder="1" applyProtection="1">
      <alignment vertical="center"/>
      <protection locked="0"/>
    </xf>
    <xf numFmtId="38" fontId="0" fillId="0" borderId="3" xfId="1" applyFont="1" applyBorder="1">
      <alignment vertical="center"/>
    </xf>
    <xf numFmtId="38" fontId="0" fillId="0" borderId="4" xfId="1" applyFont="1" applyBorder="1">
      <alignment vertical="center"/>
    </xf>
    <xf numFmtId="38" fontId="0" fillId="0" borderId="0" xfId="1" applyFont="1" applyBorder="1" applyAlignment="1" applyProtection="1">
      <alignment horizontal="center" vertical="center"/>
      <protection locked="0"/>
    </xf>
    <xf numFmtId="38" fontId="3" fillId="0" borderId="11" xfId="1" applyFont="1" applyBorder="1" applyProtection="1">
      <alignment vertical="center"/>
      <protection locked="0"/>
    </xf>
    <xf numFmtId="38" fontId="3" fillId="0" borderId="12" xfId="1" applyFont="1" applyBorder="1" applyProtection="1">
      <alignment vertical="center"/>
      <protection locked="0"/>
    </xf>
    <xf numFmtId="38" fontId="0" fillId="0" borderId="6" xfId="1" applyFont="1" applyBorder="1" applyProtection="1">
      <alignment vertical="center"/>
      <protection locked="0"/>
    </xf>
    <xf numFmtId="38" fontId="0" fillId="0" borderId="12" xfId="1" applyFont="1" applyFill="1" applyBorder="1" applyProtection="1">
      <alignment vertical="center"/>
      <protection locked="0"/>
    </xf>
    <xf numFmtId="0" fontId="0" fillId="3" borderId="3" xfId="0" applyFill="1" applyBorder="1" applyProtection="1">
      <alignment vertical="center"/>
      <protection locked="0"/>
    </xf>
    <xf numFmtId="0" fontId="0" fillId="3" borderId="4" xfId="0" applyFill="1" applyBorder="1" applyProtection="1">
      <alignment vertical="center"/>
      <protection locked="0"/>
    </xf>
    <xf numFmtId="38" fontId="0" fillId="3" borderId="11" xfId="1" applyFont="1" applyFill="1" applyBorder="1" applyProtection="1">
      <alignment vertical="center"/>
      <protection locked="0"/>
    </xf>
    <xf numFmtId="0" fontId="0" fillId="2" borderId="5" xfId="0" applyFill="1" applyBorder="1" applyProtection="1">
      <alignment vertical="center"/>
      <protection locked="0"/>
    </xf>
    <xf numFmtId="0" fontId="0" fillId="2" borderId="0" xfId="0" applyFill="1" applyProtection="1">
      <alignment vertical="center"/>
      <protection locked="0"/>
    </xf>
    <xf numFmtId="38" fontId="0" fillId="2" borderId="12" xfId="1" applyFont="1" applyFill="1" applyBorder="1" applyProtection="1">
      <alignment vertical="center"/>
      <protection locked="0"/>
    </xf>
    <xf numFmtId="0" fontId="0" fillId="4" borderId="5" xfId="0" applyFill="1" applyBorder="1" applyProtection="1">
      <alignment vertical="center"/>
      <protection locked="0"/>
    </xf>
    <xf numFmtId="0" fontId="0" fillId="4" borderId="0" xfId="0" applyFill="1" applyProtection="1">
      <alignment vertical="center"/>
      <protection locked="0"/>
    </xf>
    <xf numFmtId="38" fontId="0" fillId="4" borderId="12" xfId="1" applyFont="1" applyFill="1" applyBorder="1" applyProtection="1">
      <alignment vertical="center"/>
      <protection locked="0"/>
    </xf>
    <xf numFmtId="38" fontId="0" fillId="0" borderId="5" xfId="1" applyFont="1" applyFill="1" applyBorder="1" applyProtection="1">
      <alignment vertical="center"/>
      <protection locked="0"/>
    </xf>
    <xf numFmtId="38" fontId="0" fillId="0" borderId="0" xfId="1" applyFont="1" applyFill="1" applyBorder="1" applyProtection="1">
      <alignment vertical="center"/>
      <protection locked="0"/>
    </xf>
    <xf numFmtId="38" fontId="0" fillId="0" borderId="0" xfId="1" applyFont="1" applyFill="1">
      <alignment vertical="center"/>
    </xf>
    <xf numFmtId="38" fontId="0" fillId="2" borderId="3" xfId="1" applyFont="1" applyFill="1" applyBorder="1" applyProtection="1">
      <alignment vertical="center"/>
      <protection locked="0"/>
    </xf>
    <xf numFmtId="38" fontId="0" fillId="2" borderId="4" xfId="1" applyFont="1" applyFill="1" applyBorder="1" applyProtection="1">
      <alignment vertical="center"/>
      <protection locked="0"/>
    </xf>
    <xf numFmtId="38" fontId="0" fillId="2" borderId="11" xfId="1" applyFont="1" applyFill="1" applyBorder="1" applyProtection="1">
      <alignment vertical="center"/>
      <protection locked="0"/>
    </xf>
    <xf numFmtId="38" fontId="0" fillId="4" borderId="5" xfId="1" applyFont="1" applyFill="1" applyBorder="1" applyProtection="1">
      <alignment vertical="center"/>
      <protection locked="0"/>
    </xf>
    <xf numFmtId="38" fontId="0" fillId="4" borderId="0" xfId="1" applyFont="1" applyFill="1" applyBorder="1" applyProtection="1">
      <alignment vertical="center"/>
      <protection locked="0"/>
    </xf>
    <xf numFmtId="38" fontId="0" fillId="2" borderId="5" xfId="1" applyFont="1" applyFill="1" applyBorder="1" applyProtection="1">
      <alignment vertical="center"/>
      <protection locked="0"/>
    </xf>
    <xf numFmtId="38" fontId="0" fillId="2" borderId="0" xfId="1" applyFont="1" applyFill="1" applyBorder="1" applyProtection="1">
      <alignment vertical="center"/>
      <protection locked="0"/>
    </xf>
    <xf numFmtId="38" fontId="0" fillId="3" borderId="3" xfId="1" applyFont="1" applyFill="1" applyBorder="1" applyProtection="1">
      <alignment vertical="center"/>
      <protection locked="0"/>
    </xf>
    <xf numFmtId="38" fontId="0" fillId="3" borderId="4" xfId="1" applyFont="1" applyFill="1" applyBorder="1" applyProtection="1">
      <alignment vertical="center"/>
      <protection locked="0"/>
    </xf>
    <xf numFmtId="38" fontId="3" fillId="0" borderId="2" xfId="1" applyFont="1" applyBorder="1" applyProtection="1">
      <alignment vertical="center"/>
      <protection locked="0"/>
    </xf>
    <xf numFmtId="38" fontId="6" fillId="0" borderId="12" xfId="1" applyFont="1" applyBorder="1" applyProtection="1">
      <alignment vertical="center"/>
      <protection locked="0"/>
    </xf>
    <xf numFmtId="38" fontId="0" fillId="0" borderId="11" xfId="1" applyFont="1" applyFill="1" applyBorder="1" applyProtection="1">
      <alignment vertical="center"/>
      <protection locked="0"/>
    </xf>
    <xf numFmtId="38" fontId="0" fillId="0" borderId="7" xfId="1" applyFont="1" applyBorder="1" applyAlignment="1" applyProtection="1">
      <alignment horizontal="center" vertical="center"/>
      <protection locked="0"/>
    </xf>
    <xf numFmtId="38" fontId="0" fillId="0" borderId="7" xfId="1" applyFont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top" textRotation="255"/>
    </xf>
    <xf numFmtId="0" fontId="0" fillId="0" borderId="12" xfId="0" applyBorder="1" applyAlignment="1">
      <alignment horizontal="center" vertical="top" textRotation="255"/>
    </xf>
    <xf numFmtId="0" fontId="0" fillId="0" borderId="2" xfId="0" applyBorder="1" applyAlignment="1">
      <alignment horizontal="center" vertical="top" textRotation="255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top" textRotation="255"/>
    </xf>
    <xf numFmtId="0" fontId="0" fillId="0" borderId="5" xfId="0" applyBorder="1" applyAlignment="1">
      <alignment horizontal="center" vertical="top" textRotation="255"/>
    </xf>
    <xf numFmtId="0" fontId="0" fillId="0" borderId="6" xfId="0" applyBorder="1" applyAlignment="1">
      <alignment horizontal="center" vertical="top" textRotation="255"/>
    </xf>
    <xf numFmtId="38" fontId="0" fillId="0" borderId="8" xfId="1" applyFont="1" applyBorder="1" applyAlignment="1" applyProtection="1">
      <alignment horizontal="center" vertical="center"/>
      <protection locked="0"/>
    </xf>
    <xf numFmtId="38" fontId="0" fillId="0" borderId="9" xfId="1" applyFont="1" applyBorder="1" applyAlignment="1" applyProtection="1">
      <alignment horizontal="center" vertical="center"/>
      <protection locked="0"/>
    </xf>
    <xf numFmtId="38" fontId="0" fillId="0" borderId="10" xfId="1" applyFont="1" applyBorder="1" applyAlignment="1" applyProtection="1">
      <alignment horizontal="center" vertical="center"/>
      <protection locked="0"/>
    </xf>
    <xf numFmtId="38" fontId="0" fillId="0" borderId="11" xfId="1" applyFont="1" applyBorder="1" applyAlignment="1">
      <alignment horizontal="center" vertical="top" textRotation="255"/>
    </xf>
    <xf numFmtId="38" fontId="0" fillId="0" borderId="12" xfId="1" applyFont="1" applyBorder="1" applyAlignment="1">
      <alignment horizontal="center" vertical="top" textRotation="255"/>
    </xf>
    <xf numFmtId="38" fontId="0" fillId="0" borderId="2" xfId="1" applyFont="1" applyBorder="1" applyAlignment="1">
      <alignment horizontal="center" vertical="top" textRotation="255"/>
    </xf>
    <xf numFmtId="38" fontId="0" fillId="0" borderId="3" xfId="1" applyFont="1" applyBorder="1" applyAlignment="1">
      <alignment horizontal="center" vertical="top" textRotation="255"/>
    </xf>
    <xf numFmtId="38" fontId="0" fillId="0" borderId="5" xfId="1" applyFont="1" applyBorder="1" applyAlignment="1">
      <alignment horizontal="center" vertical="top" textRotation="255"/>
    </xf>
    <xf numFmtId="38" fontId="0" fillId="0" borderId="6" xfId="1" applyFont="1" applyBorder="1" applyAlignment="1">
      <alignment horizontal="center" vertical="top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24"/>
  <sheetViews>
    <sheetView tabSelected="1" zoomScaleNormal="100" workbookViewId="0">
      <selection activeCell="G51" sqref="G51"/>
    </sheetView>
  </sheetViews>
  <sheetFormatPr defaultColWidth="9" defaultRowHeight="30" customHeight="1" x14ac:dyDescent="0.15"/>
  <cols>
    <col min="1" max="2" width="4.625" customWidth="1"/>
    <col min="3" max="3" width="40.75" customWidth="1"/>
    <col min="4" max="4" width="9" customWidth="1"/>
    <col min="5" max="5" width="30.75" customWidth="1"/>
  </cols>
  <sheetData>
    <row r="1" spans="1:5" ht="30" customHeight="1" x14ac:dyDescent="0.15">
      <c r="A1" s="71" t="s">
        <v>111</v>
      </c>
      <c r="B1" s="72"/>
      <c r="C1" s="72"/>
      <c r="D1" s="72"/>
      <c r="E1" s="72"/>
    </row>
    <row r="2" spans="1:5" ht="17.25" customHeight="1" x14ac:dyDescent="0.15">
      <c r="A2" s="73" t="s">
        <v>136</v>
      </c>
      <c r="B2" s="73"/>
      <c r="C2" s="73"/>
      <c r="D2" s="73"/>
      <c r="E2" s="73"/>
    </row>
    <row r="3" spans="1:5" ht="30" customHeight="1" x14ac:dyDescent="0.15">
      <c r="A3" t="s">
        <v>134</v>
      </c>
      <c r="C3" s="2"/>
      <c r="D3" s="2"/>
      <c r="E3" s="70" t="s">
        <v>113</v>
      </c>
    </row>
    <row r="4" spans="1:5" ht="30" customHeight="1" x14ac:dyDescent="0.15">
      <c r="A4" s="77" t="s">
        <v>105</v>
      </c>
      <c r="B4" s="79"/>
      <c r="C4" s="79"/>
      <c r="D4" s="78"/>
      <c r="E4" s="15" t="s">
        <v>130</v>
      </c>
    </row>
    <row r="5" spans="1:5" ht="30" customHeight="1" x14ac:dyDescent="0.15">
      <c r="A5" s="74" t="s">
        <v>104</v>
      </c>
      <c r="B5" s="74" t="s">
        <v>118</v>
      </c>
      <c r="C5" s="5" t="s">
        <v>0</v>
      </c>
      <c r="D5" s="5"/>
      <c r="E5" s="41">
        <f>SUM(本部!E5,びおとーぷ!E5,居宅1!E5,ほしの郷!E5,ほしの郷長南!E5)</f>
        <v>591500000</v>
      </c>
    </row>
    <row r="6" spans="1:5" ht="30" customHeight="1" x14ac:dyDescent="0.15">
      <c r="A6" s="75"/>
      <c r="B6" s="75"/>
      <c r="C6" s="2" t="s">
        <v>1</v>
      </c>
      <c r="D6" s="2"/>
      <c r="E6" s="42">
        <f>SUM(本部!E6,びおとーぷ!E6,居宅1!E6,ほしの郷!E6,ほしの郷長南!E6)</f>
        <v>520000000</v>
      </c>
    </row>
    <row r="7" spans="1:5" ht="30" customHeight="1" x14ac:dyDescent="0.15">
      <c r="A7" s="75"/>
      <c r="B7" s="75"/>
      <c r="C7" s="2" t="s">
        <v>2</v>
      </c>
      <c r="D7" s="2"/>
      <c r="E7" s="42">
        <f>SUM(本部!E7,びおとーぷ!E7,居宅1!E7,ほしの郷!E7,ほしの郷長南!E7)</f>
        <v>66000000</v>
      </c>
    </row>
    <row r="8" spans="1:5" ht="30" customHeight="1" x14ac:dyDescent="0.15">
      <c r="A8" s="75"/>
      <c r="B8" s="75"/>
      <c r="C8" s="2" t="s">
        <v>3</v>
      </c>
      <c r="D8" s="2"/>
      <c r="E8" s="42">
        <f>SUM(本部!E8,びおとーぷ!E8,居宅1!E8,ほしの郷!E8,ほしの郷長南!E8)</f>
        <v>49000000</v>
      </c>
    </row>
    <row r="9" spans="1:5" ht="30" customHeight="1" x14ac:dyDescent="0.15">
      <c r="A9" s="75"/>
      <c r="B9" s="75"/>
      <c r="C9" s="2" t="s">
        <v>4</v>
      </c>
      <c r="D9" s="2"/>
      <c r="E9" s="42">
        <f>SUM(本部!E9,びおとーぷ!E9,居宅1!E9,ほしの郷!E9,ほしの郷長南!E9)</f>
        <v>17000000</v>
      </c>
    </row>
    <row r="10" spans="1:5" ht="30" customHeight="1" x14ac:dyDescent="0.15">
      <c r="A10" s="75"/>
      <c r="B10" s="75"/>
      <c r="C10" s="2" t="s">
        <v>5</v>
      </c>
      <c r="D10" s="2"/>
      <c r="E10" s="42">
        <f>SUM(本部!E10,びおとーぷ!E10,居宅1!E10,ほしの郷!E10,ほしの郷長南!E10)</f>
        <v>5500000</v>
      </c>
    </row>
    <row r="11" spans="1:5" ht="30" customHeight="1" x14ac:dyDescent="0.15">
      <c r="A11" s="75"/>
      <c r="B11" s="75"/>
      <c r="C11" s="2" t="s">
        <v>6</v>
      </c>
      <c r="D11" s="2"/>
      <c r="E11" s="42">
        <f>SUM(本部!E11,びおとーぷ!E11,居宅1!E11,ほしの郷!E11,ほしの郷長南!E11)</f>
        <v>0</v>
      </c>
    </row>
    <row r="12" spans="1:5" ht="30" customHeight="1" x14ac:dyDescent="0.15">
      <c r="A12" s="75"/>
      <c r="B12" s="75"/>
      <c r="C12" s="2" t="s">
        <v>7</v>
      </c>
      <c r="D12" s="2"/>
      <c r="E12" s="42">
        <f>SUM(本部!E12,びおとーぷ!E12,居宅1!E12,ほしの郷!E12,ほしの郷長南!E12)</f>
        <v>0</v>
      </c>
    </row>
    <row r="13" spans="1:5" ht="30" customHeight="1" x14ac:dyDescent="0.15">
      <c r="A13" s="75"/>
      <c r="B13" s="75"/>
      <c r="C13" s="2" t="s">
        <v>8</v>
      </c>
      <c r="D13" s="2"/>
      <c r="E13" s="42">
        <f>SUM(本部!E13,びおとーぷ!E13,居宅1!E13,ほしの郷!E13,ほしの郷長南!E13)</f>
        <v>68000000</v>
      </c>
    </row>
    <row r="14" spans="1:5" ht="30" customHeight="1" x14ac:dyDescent="0.15">
      <c r="A14" s="75"/>
      <c r="B14" s="75"/>
      <c r="C14" s="2" t="s">
        <v>9</v>
      </c>
      <c r="D14" s="2"/>
      <c r="E14" s="42">
        <f>SUM(本部!E14,びおとーぷ!E14,居宅1!E14,ほしの郷!E14,ほしの郷長南!E14)</f>
        <v>68000000</v>
      </c>
    </row>
    <row r="15" spans="1:5" ht="30" customHeight="1" x14ac:dyDescent="0.15">
      <c r="A15" s="75"/>
      <c r="B15" s="75"/>
      <c r="C15" s="2" t="s">
        <v>10</v>
      </c>
      <c r="D15" s="2"/>
      <c r="E15" s="42">
        <f>SUM(本部!E15,びおとーぷ!E15,居宅1!E15,ほしの郷!E15,ほしの郷長南!E15)</f>
        <v>2000000</v>
      </c>
    </row>
    <row r="16" spans="1:5" ht="30" customHeight="1" x14ac:dyDescent="0.15">
      <c r="A16" s="75"/>
      <c r="B16" s="75"/>
      <c r="C16" s="2" t="s">
        <v>7</v>
      </c>
      <c r="D16" s="2"/>
      <c r="E16" s="42">
        <f>SUM(本部!E16,びおとーぷ!E16,居宅1!E16,ほしの郷!E16,ほしの郷長南!E16)</f>
        <v>2000000</v>
      </c>
    </row>
    <row r="17" spans="1:5" ht="30" customHeight="1" x14ac:dyDescent="0.15">
      <c r="A17" s="75"/>
      <c r="B17" s="75"/>
      <c r="C17" s="2" t="s">
        <v>11</v>
      </c>
      <c r="D17" s="2"/>
      <c r="E17" s="42">
        <f>SUM(本部!E17,びおとーぷ!E17,居宅1!E17,ほしの郷!E17,ほしの郷長南!E17)</f>
        <v>0</v>
      </c>
    </row>
    <row r="18" spans="1:5" ht="30" customHeight="1" x14ac:dyDescent="0.15">
      <c r="A18" s="75"/>
      <c r="B18" s="75"/>
      <c r="C18" s="2" t="s">
        <v>110</v>
      </c>
      <c r="D18" s="2"/>
      <c r="E18" s="42">
        <f>SUM(本部!E18,びおとーぷ!E18,居宅1!E18,ほしの郷!E18,ほしの郷長南!E18)</f>
        <v>0</v>
      </c>
    </row>
    <row r="19" spans="1:5" ht="30" customHeight="1" x14ac:dyDescent="0.15">
      <c r="A19" s="75"/>
      <c r="B19" s="75"/>
      <c r="C19" s="2" t="s">
        <v>12</v>
      </c>
      <c r="D19" s="2"/>
      <c r="E19" s="42">
        <f>SUM(本部!E19,びおとーぷ!E19,居宅1!E19,ほしの郷!E19,ほしの郷長南!E19)</f>
        <v>900</v>
      </c>
    </row>
    <row r="20" spans="1:5" ht="30" customHeight="1" x14ac:dyDescent="0.15">
      <c r="A20" s="75"/>
      <c r="B20" s="75"/>
      <c r="C20" s="2" t="s">
        <v>13</v>
      </c>
      <c r="D20" s="2"/>
      <c r="E20" s="42">
        <f>SUM(本部!E20,びおとーぷ!E20,居宅1!E20,ほしの郷!E20,ほしの郷長南!E20)</f>
        <v>2780000</v>
      </c>
    </row>
    <row r="21" spans="1:5" ht="30" customHeight="1" x14ac:dyDescent="0.15">
      <c r="A21" s="75"/>
      <c r="B21" s="75"/>
      <c r="C21" s="18" t="s">
        <v>125</v>
      </c>
      <c r="D21" s="2"/>
      <c r="E21" s="42">
        <f>SUM(本部!E21,びおとーぷ!E21,居宅1!E21,ほしの郷!E21,ほしの郷長南!E21)</f>
        <v>1780000</v>
      </c>
    </row>
    <row r="22" spans="1:5" ht="30" customHeight="1" x14ac:dyDescent="0.15">
      <c r="A22" s="75"/>
      <c r="B22" s="75"/>
      <c r="C22" s="2" t="s">
        <v>14</v>
      </c>
      <c r="D22" s="2"/>
      <c r="E22" s="66">
        <f>SUM(本部!E22,びおとーぷ!E22,居宅1!E22,ほしの郷!E22,ほしの郷長南!E22)</f>
        <v>1000000</v>
      </c>
    </row>
    <row r="23" spans="1:5" ht="30" customHeight="1" x14ac:dyDescent="0.15">
      <c r="A23" s="75"/>
      <c r="B23" s="76"/>
      <c r="C23" s="77" t="s">
        <v>103</v>
      </c>
      <c r="D23" s="78"/>
      <c r="E23" s="20">
        <f>SUM(E5,,E13,E15,E17,E18,E19,E20)</f>
        <v>664280900</v>
      </c>
    </row>
    <row r="24" spans="1:5" ht="30" customHeight="1" x14ac:dyDescent="0.15">
      <c r="A24" s="75"/>
      <c r="B24" s="74" t="s">
        <v>118</v>
      </c>
      <c r="C24" s="45" t="s">
        <v>15</v>
      </c>
      <c r="D24" s="46"/>
      <c r="E24" s="47">
        <f>SUM(本部!E24,びおとーぷ!E24,居宅1!E24,ほしの郷!E24,ほしの郷長南!E24)</f>
        <v>404325000</v>
      </c>
    </row>
    <row r="25" spans="1:5" ht="30" customHeight="1" x14ac:dyDescent="0.15">
      <c r="A25" s="75"/>
      <c r="B25" s="75"/>
      <c r="C25" s="12" t="s">
        <v>16</v>
      </c>
      <c r="D25" s="2"/>
      <c r="E25" s="44">
        <f>SUM(本部!E25,びおとーぷ!E25,居宅1!E25,ほしの郷!E25,ほしの郷長南!E25)</f>
        <v>300000</v>
      </c>
    </row>
    <row r="26" spans="1:5" ht="30" customHeight="1" x14ac:dyDescent="0.15">
      <c r="A26" s="75"/>
      <c r="B26" s="75"/>
      <c r="C26" s="12" t="s">
        <v>17</v>
      </c>
      <c r="D26" s="2"/>
      <c r="E26" s="44">
        <f>SUM(本部!E26,びおとーぷ!E26,居宅1!E26,ほしの郷!E26,ほしの郷長南!E26)</f>
        <v>261400000</v>
      </c>
    </row>
    <row r="27" spans="1:5" ht="30" customHeight="1" x14ac:dyDescent="0.15">
      <c r="A27" s="75"/>
      <c r="B27" s="75"/>
      <c r="C27" s="12" t="s">
        <v>18</v>
      </c>
      <c r="D27" s="2"/>
      <c r="E27" s="44">
        <f>SUM(本部!E27,びおとーぷ!E27,居宅1!E27,ほしの郷!E27,ほしの郷長南!E27)</f>
        <v>30170000</v>
      </c>
    </row>
    <row r="28" spans="1:5" ht="30" customHeight="1" x14ac:dyDescent="0.15">
      <c r="A28" s="75"/>
      <c r="B28" s="75"/>
      <c r="C28" s="12" t="s">
        <v>19</v>
      </c>
      <c r="D28" s="2"/>
      <c r="E28" s="44">
        <f>SUM(本部!E28,びおとーぷ!E28,居宅1!E28,ほしの郷!E28,ほしの郷長南!E28)</f>
        <v>7075000</v>
      </c>
    </row>
    <row r="29" spans="1:5" ht="30" customHeight="1" x14ac:dyDescent="0.15">
      <c r="A29" s="75"/>
      <c r="B29" s="75"/>
      <c r="C29" s="12" t="s">
        <v>20</v>
      </c>
      <c r="D29" s="2"/>
      <c r="E29" s="44">
        <f>SUM(本部!E29,びおとーぷ!E29,居宅1!E29,ほしの郷!E29,ほしの郷長南!E29)</f>
        <v>0</v>
      </c>
    </row>
    <row r="30" spans="1:5" ht="30" customHeight="1" x14ac:dyDescent="0.15">
      <c r="A30" s="75"/>
      <c r="B30" s="75"/>
      <c r="C30" s="12" t="s">
        <v>21</v>
      </c>
      <c r="D30" s="2"/>
      <c r="E30" s="44">
        <f>SUM(本部!E30,びおとーぷ!E30,居宅1!E30,ほしの郷!E30,ほしの郷長南!E30)</f>
        <v>60000000</v>
      </c>
    </row>
    <row r="31" spans="1:5" ht="30" customHeight="1" x14ac:dyDescent="0.15">
      <c r="A31" s="75"/>
      <c r="B31" s="75"/>
      <c r="C31" s="12" t="s">
        <v>22</v>
      </c>
      <c r="D31" s="2"/>
      <c r="E31" s="44">
        <f>SUM(本部!E31,びおとーぷ!E31,居宅1!E31,ほしの郷!E31,ほしの郷長南!E31)</f>
        <v>6500000</v>
      </c>
    </row>
    <row r="32" spans="1:5" ht="30" customHeight="1" x14ac:dyDescent="0.15">
      <c r="A32" s="75"/>
      <c r="B32" s="75"/>
      <c r="C32" s="12" t="s">
        <v>23</v>
      </c>
      <c r="D32" s="2"/>
      <c r="E32" s="44">
        <f>SUM(本部!E32,びおとーぷ!E32,居宅1!E32,ほしの郷!E32,ほしの郷長南!E32)</f>
        <v>38880000</v>
      </c>
    </row>
    <row r="33" spans="1:5" ht="30" customHeight="1" x14ac:dyDescent="0.15">
      <c r="A33" s="75"/>
      <c r="B33" s="75"/>
      <c r="C33" s="48" t="s">
        <v>24</v>
      </c>
      <c r="D33" s="49"/>
      <c r="E33" s="50">
        <f>SUM(本部!E33,びおとーぷ!E33,居宅1!E33,ほしの郷!E33,ほしの郷長南!E33)</f>
        <v>95720000</v>
      </c>
    </row>
    <row r="34" spans="1:5" ht="30" customHeight="1" x14ac:dyDescent="0.15">
      <c r="A34" s="75"/>
      <c r="B34" s="75"/>
      <c r="C34" s="12" t="s">
        <v>25</v>
      </c>
      <c r="D34" s="2"/>
      <c r="E34" s="19">
        <f>SUM(本部!E34,びおとーぷ!E34,居宅1!E34,ほしの郷!E34,ほしの郷長南!E34)</f>
        <v>54500000</v>
      </c>
    </row>
    <row r="35" spans="1:5" ht="30" customHeight="1" x14ac:dyDescent="0.15">
      <c r="A35" s="75"/>
      <c r="B35" s="75"/>
      <c r="C35" s="12" t="s">
        <v>26</v>
      </c>
      <c r="D35" s="2"/>
      <c r="E35" s="19">
        <f>SUM(本部!E35,びおとーぷ!E35,居宅1!E35,ほしの郷!E35,ほしの郷長南!E35)</f>
        <v>13000000</v>
      </c>
    </row>
    <row r="36" spans="1:5" ht="30" customHeight="1" x14ac:dyDescent="0.15">
      <c r="A36" s="75"/>
      <c r="B36" s="75"/>
      <c r="C36" s="12" t="s">
        <v>27</v>
      </c>
      <c r="D36" s="2"/>
      <c r="E36" s="19">
        <f>SUM(本部!E36,びおとーぷ!E36,居宅1!E36,ほしの郷!E36,ほしの郷長南!E36)</f>
        <v>3100000</v>
      </c>
    </row>
    <row r="37" spans="1:5" ht="30" customHeight="1" x14ac:dyDescent="0.15">
      <c r="A37" s="75"/>
      <c r="B37" s="75"/>
      <c r="C37" s="12" t="s">
        <v>28</v>
      </c>
      <c r="D37" s="2"/>
      <c r="E37" s="19">
        <f>SUM(本部!E37,びおとーぷ!E37,居宅1!E37,ほしの郷!E37,ほしの郷長南!E37)</f>
        <v>710000</v>
      </c>
    </row>
    <row r="38" spans="1:5" ht="30" customHeight="1" x14ac:dyDescent="0.15">
      <c r="A38" s="75"/>
      <c r="B38" s="75"/>
      <c r="C38" s="12" t="s">
        <v>29</v>
      </c>
      <c r="D38" s="2"/>
      <c r="E38" s="19">
        <f>SUM(本部!E38,びおとーぷ!E38,居宅1!E38,ほしの郷!E38,ほしの郷長南!E38)</f>
        <v>2400000</v>
      </c>
    </row>
    <row r="39" spans="1:5" ht="30" customHeight="1" x14ac:dyDescent="0.15">
      <c r="A39" s="75"/>
      <c r="B39" s="75"/>
      <c r="C39" s="12" t="s">
        <v>30</v>
      </c>
      <c r="D39" s="2"/>
      <c r="E39" s="19">
        <f>SUM(本部!E39,びおとーぷ!E39,居宅1!E39,ほしの郷!E39,ほしの郷長南!E39)</f>
        <v>2800000</v>
      </c>
    </row>
    <row r="40" spans="1:5" ht="30" customHeight="1" x14ac:dyDescent="0.15">
      <c r="A40" s="75"/>
      <c r="B40" s="75"/>
      <c r="C40" s="12" t="s">
        <v>31</v>
      </c>
      <c r="D40" s="2"/>
      <c r="E40" s="19">
        <f>SUM(本部!E40,びおとーぷ!E40,居宅1!E40,ほしの郷!E40,ほしの郷長南!E40)</f>
        <v>0</v>
      </c>
    </row>
    <row r="41" spans="1:5" ht="30" customHeight="1" x14ac:dyDescent="0.15">
      <c r="A41" s="75"/>
      <c r="B41" s="75"/>
      <c r="C41" s="12" t="s">
        <v>32</v>
      </c>
      <c r="D41" s="2"/>
      <c r="E41" s="19">
        <f>SUM(本部!E41,びおとーぷ!E41,居宅1!E41,ほしの郷!E41,ほしの郷長南!E41)</f>
        <v>1360000</v>
      </c>
    </row>
    <row r="42" spans="1:5" ht="30" customHeight="1" x14ac:dyDescent="0.15">
      <c r="A42" s="75"/>
      <c r="B42" s="75"/>
      <c r="C42" s="12" t="s">
        <v>33</v>
      </c>
      <c r="D42" s="2"/>
      <c r="E42" s="19">
        <f>SUM(本部!E42,びおとーぷ!E42,居宅1!E42,ほしの郷!E42,ほしの郷長南!E42)</f>
        <v>200000</v>
      </c>
    </row>
    <row r="43" spans="1:5" ht="30" customHeight="1" x14ac:dyDescent="0.15">
      <c r="A43" s="75"/>
      <c r="B43" s="75"/>
      <c r="C43" s="12" t="s">
        <v>34</v>
      </c>
      <c r="D43" s="2"/>
      <c r="E43" s="19">
        <f>SUM(本部!E43,びおとーぷ!E43,居宅1!E43,ほしの郷!E43,ほしの郷長南!E43)</f>
        <v>0</v>
      </c>
    </row>
    <row r="44" spans="1:5" ht="30" customHeight="1" x14ac:dyDescent="0.15">
      <c r="A44" s="75"/>
      <c r="B44" s="75"/>
      <c r="C44" s="12" t="s">
        <v>35</v>
      </c>
      <c r="D44" s="2"/>
      <c r="E44" s="19">
        <f>SUM(本部!E44,びおとーぷ!E44,居宅1!E44,ほしの郷!E44,ほしの郷長南!E44)</f>
        <v>0</v>
      </c>
    </row>
    <row r="45" spans="1:5" ht="30" customHeight="1" x14ac:dyDescent="0.15">
      <c r="A45" s="75"/>
      <c r="B45" s="75"/>
      <c r="C45" s="12" t="s">
        <v>36</v>
      </c>
      <c r="D45" s="2"/>
      <c r="E45" s="19">
        <f>SUM(本部!E45,びおとーぷ!E45,居宅1!E45,ほしの郷!E45,ほしの郷長南!E45)</f>
        <v>11300000</v>
      </c>
    </row>
    <row r="46" spans="1:5" ht="30" customHeight="1" x14ac:dyDescent="0.15">
      <c r="A46" s="75"/>
      <c r="B46" s="75"/>
      <c r="C46" s="12" t="s">
        <v>37</v>
      </c>
      <c r="D46" s="2"/>
      <c r="E46" s="19">
        <f>SUM(本部!E46,びおとーぷ!E46,居宅1!E46,ほしの郷!E46,ほしの郷長南!E46)</f>
        <v>1350000</v>
      </c>
    </row>
    <row r="47" spans="1:5" ht="30" customHeight="1" x14ac:dyDescent="0.15">
      <c r="A47" s="75"/>
      <c r="B47" s="75"/>
      <c r="C47" s="12" t="s">
        <v>38</v>
      </c>
      <c r="D47" s="2"/>
      <c r="E47" s="19">
        <f>SUM(本部!E47,びおとーぷ!E47,居宅1!E47,ほしの郷!E47,ほしの郷長南!E47)</f>
        <v>250000</v>
      </c>
    </row>
    <row r="48" spans="1:5" ht="30" customHeight="1" x14ac:dyDescent="0.15">
      <c r="A48" s="75"/>
      <c r="B48" s="75"/>
      <c r="C48" s="12" t="s">
        <v>39</v>
      </c>
      <c r="D48" s="2"/>
      <c r="E48" s="19">
        <f>SUM(本部!E48,びおとーぷ!E48,居宅1!E48,ほしの郷!E48,ほしの郷長南!E48)</f>
        <v>0</v>
      </c>
    </row>
    <row r="49" spans="1:5" ht="30" customHeight="1" x14ac:dyDescent="0.15">
      <c r="A49" s="75"/>
      <c r="B49" s="75"/>
      <c r="C49" s="12" t="s">
        <v>40</v>
      </c>
      <c r="D49" s="2"/>
      <c r="E49" s="19">
        <f>SUM(本部!E49,びおとーぷ!E49,居宅1!E49,ほしの郷!E49,ほしの郷長南!E49)</f>
        <v>2450000</v>
      </c>
    </row>
    <row r="50" spans="1:5" ht="30" customHeight="1" x14ac:dyDescent="0.15">
      <c r="A50" s="75"/>
      <c r="B50" s="75"/>
      <c r="C50" s="12" t="s">
        <v>41</v>
      </c>
      <c r="D50" s="2"/>
      <c r="E50" s="19">
        <f>SUM(本部!E50,びおとーぷ!E50,居宅1!E50,ほしの郷!E50,ほしの郷長南!E50)</f>
        <v>0</v>
      </c>
    </row>
    <row r="51" spans="1:5" ht="30" customHeight="1" x14ac:dyDescent="0.15">
      <c r="A51" s="75"/>
      <c r="B51" s="75"/>
      <c r="C51" s="12" t="s">
        <v>42</v>
      </c>
      <c r="D51" s="2"/>
      <c r="E51" s="19">
        <f>SUM(本部!E51,びおとーぷ!E51,居宅1!E51,ほしの郷!E51,ほしの郷長南!E51)</f>
        <v>0</v>
      </c>
    </row>
    <row r="52" spans="1:5" ht="30" customHeight="1" x14ac:dyDescent="0.15">
      <c r="A52" s="75"/>
      <c r="B52" s="75"/>
      <c r="C52" s="12" t="s">
        <v>43</v>
      </c>
      <c r="D52" s="2"/>
      <c r="E52" s="19">
        <f>SUM(本部!E52,びおとーぷ!E52,居宅1!E52,ほしの郷!E52,ほしの郷長南!E52)</f>
        <v>0</v>
      </c>
    </row>
    <row r="53" spans="1:5" ht="30" customHeight="1" x14ac:dyDescent="0.15">
      <c r="A53" s="75"/>
      <c r="B53" s="75"/>
      <c r="C53" s="12" t="s">
        <v>44</v>
      </c>
      <c r="D53" s="2"/>
      <c r="E53" s="19">
        <f>SUM(本部!E53,びおとーぷ!E53,居宅1!E53,ほしの郷!E53,ほしの郷長南!E53)</f>
        <v>0</v>
      </c>
    </row>
    <row r="54" spans="1:5" ht="30" customHeight="1" x14ac:dyDescent="0.15">
      <c r="A54" s="75"/>
      <c r="B54" s="75"/>
      <c r="C54" s="12" t="s">
        <v>45</v>
      </c>
      <c r="D54" s="2"/>
      <c r="E54" s="19">
        <f>SUM(本部!E54,びおとーぷ!E54,居宅1!E54,ほしの郷!E54,ほしの郷長南!E54)</f>
        <v>0</v>
      </c>
    </row>
    <row r="55" spans="1:5" ht="30" customHeight="1" x14ac:dyDescent="0.15">
      <c r="A55" s="75"/>
      <c r="B55" s="75"/>
      <c r="C55" s="12" t="s">
        <v>46</v>
      </c>
      <c r="D55" s="2"/>
      <c r="E55" s="19">
        <f>SUM(本部!E55,びおとーぷ!E55,居宅1!E55,ほしの郷!E55,ほしの郷長南!E55)</f>
        <v>2300000</v>
      </c>
    </row>
    <row r="56" spans="1:5" ht="30" customHeight="1" x14ac:dyDescent="0.15">
      <c r="A56" s="75"/>
      <c r="B56" s="75"/>
      <c r="C56" s="12" t="s">
        <v>47</v>
      </c>
      <c r="D56" s="2"/>
      <c r="E56" s="19">
        <f>SUM(本部!E56,びおとーぷ!E56,居宅1!E56,ほしの郷!E56,ほしの郷長南!E56)</f>
        <v>0</v>
      </c>
    </row>
    <row r="57" spans="1:5" ht="30" customHeight="1" x14ac:dyDescent="0.15">
      <c r="A57" s="75"/>
      <c r="B57" s="75"/>
      <c r="C57" s="51" t="s">
        <v>48</v>
      </c>
      <c r="D57" s="52"/>
      <c r="E57" s="53">
        <f>SUM(本部!E57,びおとーぷ!E57,居宅1!E57,ほしの郷!E57,ほしの郷長南!E57)</f>
        <v>89029000</v>
      </c>
    </row>
    <row r="58" spans="1:5" ht="30" customHeight="1" x14ac:dyDescent="0.15">
      <c r="A58" s="75"/>
      <c r="B58" s="75"/>
      <c r="C58" s="12" t="s">
        <v>49</v>
      </c>
      <c r="D58" s="2"/>
      <c r="E58" s="19">
        <f>SUM(本部!E58,びおとーぷ!E58,居宅1!E58,ほしの郷!E58,ほしの郷長南!E58)</f>
        <v>1160000</v>
      </c>
    </row>
    <row r="59" spans="1:5" ht="30" customHeight="1" x14ac:dyDescent="0.15">
      <c r="A59" s="75"/>
      <c r="B59" s="75"/>
      <c r="C59" s="12" t="s">
        <v>50</v>
      </c>
      <c r="D59" s="2"/>
      <c r="E59" s="19">
        <f>SUM(本部!E59,びおとーぷ!E59,居宅1!E59,ほしの郷!E59,ほしの郷長南!E59)</f>
        <v>320000</v>
      </c>
    </row>
    <row r="60" spans="1:5" ht="30" customHeight="1" x14ac:dyDescent="0.15">
      <c r="A60" s="75"/>
      <c r="B60" s="75"/>
      <c r="C60" s="12" t="s">
        <v>51</v>
      </c>
      <c r="D60" s="2"/>
      <c r="E60" s="19">
        <f>SUM(本部!E60,びおとーぷ!E60,居宅1!E60,ほしの郷!E60,ほしの郷長南!E60)</f>
        <v>20000</v>
      </c>
    </row>
    <row r="61" spans="1:5" ht="30" customHeight="1" x14ac:dyDescent="0.15">
      <c r="A61" s="75"/>
      <c r="B61" s="75"/>
      <c r="C61" s="12" t="s">
        <v>52</v>
      </c>
      <c r="D61" s="2"/>
      <c r="E61" s="19">
        <f>SUM(本部!E61,びおとーぷ!E61,居宅1!E61,ほしの郷!E61,ほしの郷長南!E61)</f>
        <v>110000</v>
      </c>
    </row>
    <row r="62" spans="1:5" ht="30" customHeight="1" x14ac:dyDescent="0.15">
      <c r="A62" s="75"/>
      <c r="B62" s="75"/>
      <c r="C62" s="12" t="s">
        <v>53</v>
      </c>
      <c r="D62" s="2"/>
      <c r="E62" s="19">
        <f>SUM(本部!E62,びおとーぷ!E62,居宅1!E62,ほしの郷!E62,ほしの郷長南!E62)</f>
        <v>1950000</v>
      </c>
    </row>
    <row r="63" spans="1:5" ht="30" customHeight="1" x14ac:dyDescent="0.15">
      <c r="A63" s="75"/>
      <c r="B63" s="75"/>
      <c r="C63" s="12" t="s">
        <v>54</v>
      </c>
      <c r="D63" s="2"/>
      <c r="E63" s="19">
        <f>SUM(本部!E63,びおとーぷ!E63,居宅1!E63,ほしの郷!E63,ほしの郷長南!E63)</f>
        <v>1457000</v>
      </c>
    </row>
    <row r="64" spans="1:5" ht="30" customHeight="1" x14ac:dyDescent="0.15">
      <c r="A64" s="75"/>
      <c r="B64" s="75"/>
      <c r="C64" s="12" t="s">
        <v>36</v>
      </c>
      <c r="D64" s="2"/>
      <c r="E64" s="19">
        <f>SUM(本部!E64,びおとーぷ!E64,居宅1!E64,ほしの郷!E64,ほしの郷長南!E64)</f>
        <v>24907000</v>
      </c>
    </row>
    <row r="65" spans="1:5" ht="30" customHeight="1" x14ac:dyDescent="0.15">
      <c r="A65" s="75"/>
      <c r="B65" s="75"/>
      <c r="C65" s="12" t="s">
        <v>37</v>
      </c>
      <c r="D65" s="2"/>
      <c r="E65" s="19">
        <f>SUM(本部!E65,びおとーぷ!E65,居宅1!E65,ほしの郷!E65,ほしの郷長南!E65)</f>
        <v>330000</v>
      </c>
    </row>
    <row r="66" spans="1:5" ht="30" customHeight="1" x14ac:dyDescent="0.15">
      <c r="A66" s="75"/>
      <c r="B66" s="75"/>
      <c r="C66" s="12" t="s">
        <v>55</v>
      </c>
      <c r="D66" s="2"/>
      <c r="E66" s="19">
        <f>SUM(本部!E66,びおとーぷ!E66,居宅1!E66,ほしの郷!E66,ほしの郷長南!E66)</f>
        <v>6000000</v>
      </c>
    </row>
    <row r="67" spans="1:5" ht="30" customHeight="1" x14ac:dyDescent="0.15">
      <c r="A67" s="75"/>
      <c r="B67" s="75"/>
      <c r="C67" s="12" t="s">
        <v>56</v>
      </c>
      <c r="D67" s="2"/>
      <c r="E67" s="19">
        <f>SUM(本部!E67,びおとーぷ!E67,居宅1!E67,ほしの郷!E67,ほしの郷長南!E67)</f>
        <v>3830000</v>
      </c>
    </row>
    <row r="68" spans="1:5" ht="30" customHeight="1" x14ac:dyDescent="0.15">
      <c r="A68" s="75"/>
      <c r="B68" s="75"/>
      <c r="C68" s="12" t="s">
        <v>57</v>
      </c>
      <c r="D68" s="2"/>
      <c r="E68" s="19">
        <f>SUM(本部!E68,びおとーぷ!E68,居宅1!E68,ほしの郷!E68,ほしの郷長南!E68)</f>
        <v>0</v>
      </c>
    </row>
    <row r="69" spans="1:5" ht="30" customHeight="1" x14ac:dyDescent="0.15">
      <c r="A69" s="75"/>
      <c r="B69" s="75"/>
      <c r="C69" s="12" t="s">
        <v>58</v>
      </c>
      <c r="D69" s="2"/>
      <c r="E69" s="19">
        <f>SUM(本部!E69,びおとーぷ!E69,居宅1!E69,ほしの郷!E69,ほしの郷長南!E69)</f>
        <v>650000</v>
      </c>
    </row>
    <row r="70" spans="1:5" ht="30" customHeight="1" x14ac:dyDescent="0.15">
      <c r="A70" s="75"/>
      <c r="B70" s="75"/>
      <c r="C70" s="12" t="s">
        <v>59</v>
      </c>
      <c r="D70" s="2"/>
      <c r="E70" s="19">
        <f>SUM(本部!E70,びおとーぷ!E70,居宅1!E70,ほしの郷!E70,ほしの郷長南!E70)</f>
        <v>18600000</v>
      </c>
    </row>
    <row r="71" spans="1:5" ht="30" customHeight="1" x14ac:dyDescent="0.15">
      <c r="A71" s="75"/>
      <c r="B71" s="75"/>
      <c r="C71" s="12" t="s">
        <v>60</v>
      </c>
      <c r="D71" s="2"/>
      <c r="E71" s="19">
        <f>SUM(本部!E71,びおとーぷ!E71,居宅1!E71,ほしの郷!E71,ほしの郷長南!E71)</f>
        <v>3750000</v>
      </c>
    </row>
    <row r="72" spans="1:5" ht="30" customHeight="1" x14ac:dyDescent="0.15">
      <c r="A72" s="75"/>
      <c r="B72" s="75"/>
      <c r="C72" s="12" t="s">
        <v>39</v>
      </c>
      <c r="D72" s="2"/>
      <c r="E72" s="19">
        <f>SUM(本部!E72,びおとーぷ!E72,居宅1!E72,ほしの郷!E72,ほしの郷長南!E72)</f>
        <v>2600000</v>
      </c>
    </row>
    <row r="73" spans="1:5" ht="30" customHeight="1" x14ac:dyDescent="0.15">
      <c r="A73" s="75"/>
      <c r="B73" s="75"/>
      <c r="C73" s="12" t="s">
        <v>40</v>
      </c>
      <c r="D73" s="2"/>
      <c r="E73" s="19">
        <f>SUM(本部!E73,びおとーぷ!E73,居宅1!E73,ほしの郷!E73,ほしの郷長南!E73)</f>
        <v>9820000</v>
      </c>
    </row>
    <row r="74" spans="1:5" ht="30" customHeight="1" x14ac:dyDescent="0.15">
      <c r="A74" s="75"/>
      <c r="B74" s="75"/>
      <c r="C74" s="12" t="s">
        <v>61</v>
      </c>
      <c r="D74" s="2"/>
      <c r="E74" s="19">
        <f>SUM(本部!E74,びおとーぷ!E74,居宅1!E74,ほしの郷!E74,ほしの郷長南!E74)</f>
        <v>1800000</v>
      </c>
    </row>
    <row r="75" spans="1:5" ht="30" customHeight="1" x14ac:dyDescent="0.15">
      <c r="A75" s="75"/>
      <c r="B75" s="75"/>
      <c r="C75" s="12" t="s">
        <v>62</v>
      </c>
      <c r="D75" s="2"/>
      <c r="E75" s="19">
        <f>SUM(本部!E75,びおとーぷ!E75,居宅1!E75,ほしの郷!E75,ほしの郷長南!E75)</f>
        <v>130000</v>
      </c>
    </row>
    <row r="76" spans="1:5" ht="30" customHeight="1" x14ac:dyDescent="0.15">
      <c r="A76" s="75"/>
      <c r="B76" s="75"/>
      <c r="C76" s="12" t="s">
        <v>63</v>
      </c>
      <c r="D76" s="2"/>
      <c r="E76" s="19">
        <f>SUM(本部!E76,びおとーぷ!E76,居宅1!E76,ほしの郷!E76,ほしの郷長南!E76)</f>
        <v>6750000</v>
      </c>
    </row>
    <row r="77" spans="1:5" ht="30" customHeight="1" x14ac:dyDescent="0.15">
      <c r="A77" s="75"/>
      <c r="B77" s="75"/>
      <c r="C77" s="12" t="s">
        <v>64</v>
      </c>
      <c r="D77" s="2"/>
      <c r="E77" s="19">
        <f>SUM(本部!E77,びおとーぷ!E77,居宅1!E77,ほしの郷!E77,ほしの郷長南!E77)</f>
        <v>150000</v>
      </c>
    </row>
    <row r="78" spans="1:5" ht="30" customHeight="1" x14ac:dyDescent="0.15">
      <c r="A78" s="75"/>
      <c r="B78" s="75"/>
      <c r="C78" s="12" t="s">
        <v>65</v>
      </c>
      <c r="D78" s="2"/>
      <c r="E78" s="19">
        <f>SUM(本部!E78,びおとーぷ!E78,居宅1!E78,ほしの郷!E78,ほしの郷長南!E78)</f>
        <v>385000</v>
      </c>
    </row>
    <row r="79" spans="1:5" ht="30" customHeight="1" x14ac:dyDescent="0.15">
      <c r="A79" s="75"/>
      <c r="B79" s="75"/>
      <c r="C79" s="12" t="s">
        <v>46</v>
      </c>
      <c r="D79" s="2"/>
      <c r="E79" s="19">
        <f>SUM(本部!E79,びおとーぷ!E79,居宅1!E79,ほしの郷!E79,ほしの郷長南!E79)</f>
        <v>4310000</v>
      </c>
    </row>
    <row r="80" spans="1:5" ht="30" customHeight="1" x14ac:dyDescent="0.15">
      <c r="A80" s="75"/>
      <c r="B80" s="75"/>
      <c r="C80" s="12" t="s">
        <v>66</v>
      </c>
      <c r="D80" s="2"/>
      <c r="E80" s="19">
        <f>SUM(本部!E80,びおとーぷ!E80,居宅1!E80,ほしの郷!E80,ほしの郷長南!E80)</f>
        <v>0</v>
      </c>
    </row>
    <row r="81" spans="1:5" ht="30" customHeight="1" x14ac:dyDescent="0.15">
      <c r="A81" s="75"/>
      <c r="B81" s="75"/>
      <c r="C81" s="12" t="s">
        <v>67</v>
      </c>
      <c r="D81" s="2"/>
      <c r="E81" s="19">
        <f>SUM(本部!E81,びおとーぷ!E81,居宅1!E81,ほしの郷!E81,ほしの郷長南!E81)</f>
        <v>5538397</v>
      </c>
    </row>
    <row r="82" spans="1:5" ht="30" customHeight="1" x14ac:dyDescent="0.15">
      <c r="A82" s="75"/>
      <c r="B82" s="75"/>
      <c r="C82" s="12" t="s">
        <v>68</v>
      </c>
      <c r="D82" s="2"/>
      <c r="E82" s="19">
        <f>SUM(本部!E82,びおとーぷ!E82,居宅1!E82,ほしの郷!E82,ほしの郷長南!E82)</f>
        <v>50000</v>
      </c>
    </row>
    <row r="83" spans="1:5" ht="30" customHeight="1" x14ac:dyDescent="0.15">
      <c r="A83" s="75"/>
      <c r="B83" s="75"/>
      <c r="C83" s="13" t="s">
        <v>69</v>
      </c>
      <c r="D83" s="7"/>
      <c r="E83" s="19">
        <f>SUM(本部!E83,びおとーぷ!E83,居宅1!E83,ほしの郷!E83,ほしの郷長南!E83)</f>
        <v>50000</v>
      </c>
    </row>
    <row r="84" spans="1:5" ht="30" customHeight="1" x14ac:dyDescent="0.15">
      <c r="A84" s="75"/>
      <c r="B84" s="76"/>
      <c r="C84" s="11" t="s">
        <v>70</v>
      </c>
      <c r="D84" s="5"/>
      <c r="E84" s="17">
        <f>SUM(E24,E33,E57,E81,E82)</f>
        <v>594662397</v>
      </c>
    </row>
    <row r="85" spans="1:5" ht="30" customHeight="1" x14ac:dyDescent="0.15">
      <c r="A85" s="76"/>
      <c r="B85" s="8"/>
      <c r="C85" s="9" t="s">
        <v>71</v>
      </c>
      <c r="D85" s="9"/>
      <c r="E85" s="20">
        <f>E23-E84</f>
        <v>69618503</v>
      </c>
    </row>
    <row r="86" spans="1:5" ht="30" customHeight="1" x14ac:dyDescent="0.15">
      <c r="A86" s="74" t="s">
        <v>120</v>
      </c>
      <c r="B86" s="74" t="s">
        <v>118</v>
      </c>
      <c r="C86" s="5" t="s">
        <v>72</v>
      </c>
      <c r="D86" s="5"/>
      <c r="E86" s="17">
        <f>SUM(本部!E86,びおとーぷ!E86,居宅1!E86,ほしの郷!E86,ほしの郷長南!E86)</f>
        <v>0</v>
      </c>
    </row>
    <row r="87" spans="1:5" s="1" customFormat="1" ht="30" customHeight="1" x14ac:dyDescent="0.15">
      <c r="A87" s="75"/>
      <c r="B87" s="75"/>
      <c r="C87" s="18" t="s">
        <v>127</v>
      </c>
      <c r="D87" s="18"/>
      <c r="E87" s="19">
        <f>SUM(本部!E87,びおとーぷ!E87,居宅1!E87,ほしの郷!E87,ほしの郷長南!E87)</f>
        <v>0</v>
      </c>
    </row>
    <row r="88" spans="1:5" ht="30" customHeight="1" x14ac:dyDescent="0.15">
      <c r="A88" s="75"/>
      <c r="B88" s="75"/>
      <c r="C88" s="2" t="s">
        <v>73</v>
      </c>
      <c r="D88" s="2"/>
      <c r="E88" s="19">
        <f>SUM(本部!E88,びおとーぷ!E88,居宅1!E88,ほしの郷!E88,ほしの郷長南!E88)</f>
        <v>0</v>
      </c>
    </row>
    <row r="89" spans="1:5" ht="30" customHeight="1" x14ac:dyDescent="0.15">
      <c r="A89" s="75"/>
      <c r="B89" s="75"/>
      <c r="C89" s="2" t="s">
        <v>74</v>
      </c>
      <c r="D89" s="2"/>
      <c r="E89" s="19">
        <f>SUM(本部!E89,びおとーぷ!E89,居宅1!E89,ほしの郷!E89,ほしの郷長南!E89)</f>
        <v>0</v>
      </c>
    </row>
    <row r="90" spans="1:5" ht="30" customHeight="1" x14ac:dyDescent="0.15">
      <c r="A90" s="75"/>
      <c r="B90" s="75"/>
      <c r="C90" s="2" t="s">
        <v>75</v>
      </c>
      <c r="D90" s="2"/>
      <c r="E90" s="19">
        <f>SUM(本部!E90,びおとーぷ!E90,居宅1!E90,ほしの郷!E90,ほしの郷長南!E90)</f>
        <v>0</v>
      </c>
    </row>
    <row r="91" spans="1:5" ht="30" customHeight="1" x14ac:dyDescent="0.15">
      <c r="A91" s="75"/>
      <c r="B91" s="75"/>
      <c r="C91" s="2" t="s">
        <v>76</v>
      </c>
      <c r="D91" s="2"/>
      <c r="E91" s="19">
        <f>SUM(本部!E91,びおとーぷ!E91,居宅1!E91,ほしの郷!E91,ほしの郷長南!E91)</f>
        <v>0</v>
      </c>
    </row>
    <row r="92" spans="1:5" ht="30" customHeight="1" x14ac:dyDescent="0.15">
      <c r="A92" s="75"/>
      <c r="B92" s="76"/>
      <c r="C92" s="10" t="s">
        <v>77</v>
      </c>
      <c r="D92" s="9"/>
      <c r="E92" s="20">
        <f>SUM(E86,E89,E91)</f>
        <v>0</v>
      </c>
    </row>
    <row r="93" spans="1:5" ht="30" customHeight="1" x14ac:dyDescent="0.15">
      <c r="A93" s="75"/>
      <c r="B93" s="74" t="s">
        <v>119</v>
      </c>
      <c r="C93" s="5" t="s">
        <v>78</v>
      </c>
      <c r="D93" s="5"/>
      <c r="E93" s="17">
        <f>SUM(本部!E93,びおとーぷ!E93,居宅1!E93,ほしの郷!E93,ほしの郷長南!E93)</f>
        <v>58527026</v>
      </c>
    </row>
    <row r="94" spans="1:5" ht="30" customHeight="1" x14ac:dyDescent="0.15">
      <c r="A94" s="75"/>
      <c r="B94" s="75"/>
      <c r="C94" s="2" t="s">
        <v>79</v>
      </c>
      <c r="D94" s="2"/>
      <c r="E94" s="19">
        <f>SUM(本部!E94,びおとーぷ!E94,居宅1!E94,ほしの郷!E94,ほしの郷長南!E94)</f>
        <v>0</v>
      </c>
    </row>
    <row r="95" spans="1:5" ht="30" customHeight="1" x14ac:dyDescent="0.15">
      <c r="A95" s="75"/>
      <c r="B95" s="75"/>
      <c r="C95" s="2" t="s">
        <v>80</v>
      </c>
      <c r="D95" s="2"/>
      <c r="E95" s="19">
        <f>SUM(本部!E95,びおとーぷ!E95,居宅1!E95,ほしの郷!E95,ほしの郷長南!E95)</f>
        <v>0</v>
      </c>
    </row>
    <row r="96" spans="1:5" ht="30" customHeight="1" x14ac:dyDescent="0.15">
      <c r="A96" s="75"/>
      <c r="B96" s="75"/>
      <c r="C96" s="2" t="s">
        <v>81</v>
      </c>
      <c r="D96" s="2"/>
      <c r="E96" s="19">
        <f>SUM(本部!E96,びおとーぷ!E96,居宅1!E96,ほしの郷!E96,ほしの郷長南!E96)</f>
        <v>0</v>
      </c>
    </row>
    <row r="97" spans="1:5" ht="30" customHeight="1" x14ac:dyDescent="0.15">
      <c r="A97" s="75"/>
      <c r="B97" s="75"/>
      <c r="C97" s="2" t="s">
        <v>82</v>
      </c>
      <c r="D97" s="2"/>
      <c r="E97" s="19">
        <f>SUM(本部!E97,びおとーぷ!E97,居宅1!E97,ほしの郷!E97,ほしの郷長南!E97)</f>
        <v>0</v>
      </c>
    </row>
    <row r="98" spans="1:5" ht="30" customHeight="1" x14ac:dyDescent="0.15">
      <c r="A98" s="75"/>
      <c r="B98" s="75"/>
      <c r="C98" s="2" t="s">
        <v>83</v>
      </c>
      <c r="D98" s="2"/>
      <c r="E98" s="19">
        <f>SUM(本部!E98,びおとーぷ!E98,居宅1!E98,ほしの郷!E98,ほしの郷長南!E98)</f>
        <v>0</v>
      </c>
    </row>
    <row r="99" spans="1:5" ht="30" customHeight="1" x14ac:dyDescent="0.15">
      <c r="A99" s="75"/>
      <c r="B99" s="75"/>
      <c r="C99" s="2" t="s">
        <v>84</v>
      </c>
      <c r="D99" s="2"/>
      <c r="E99" s="19">
        <f>SUM(本部!E99,びおとーぷ!E99,居宅1!E99,ほしの郷!E99,ほしの郷長南!E99)</f>
        <v>0</v>
      </c>
    </row>
    <row r="100" spans="1:5" ht="30" customHeight="1" x14ac:dyDescent="0.15">
      <c r="A100" s="75"/>
      <c r="B100" s="75"/>
      <c r="C100" s="18" t="s">
        <v>126</v>
      </c>
      <c r="D100" s="2"/>
      <c r="E100" s="19">
        <f>SUM(本部!E100,びおとーぷ!E100,居宅1!E100,ほしの郷!E100,ほしの郷長南!E100)</f>
        <v>1500000</v>
      </c>
    </row>
    <row r="101" spans="1:5" ht="30" customHeight="1" x14ac:dyDescent="0.15">
      <c r="A101" s="75"/>
      <c r="B101" s="76"/>
      <c r="C101" s="9" t="s">
        <v>85</v>
      </c>
      <c r="D101" s="9"/>
      <c r="E101" s="20">
        <f>SUM(E93,E94,E100)</f>
        <v>60027026</v>
      </c>
    </row>
    <row r="102" spans="1:5" ht="42" customHeight="1" x14ac:dyDescent="0.15">
      <c r="A102" s="6"/>
      <c r="B102" s="8"/>
      <c r="C102" s="7" t="s">
        <v>86</v>
      </c>
      <c r="D102" s="7"/>
      <c r="E102" s="37">
        <f>E92-E101</f>
        <v>-60027026</v>
      </c>
    </row>
    <row r="103" spans="1:5" ht="30" customHeight="1" x14ac:dyDescent="0.15">
      <c r="A103" s="80" t="s">
        <v>122</v>
      </c>
      <c r="B103" s="74" t="s">
        <v>118</v>
      </c>
      <c r="C103" s="5" t="s">
        <v>87</v>
      </c>
      <c r="D103" s="5"/>
      <c r="E103" s="17">
        <f>SUM(本部!E103,びおとーぷ!E103,居宅1!E103,ほしの郷!E103,ほしの郷長南!E103)</f>
        <v>0</v>
      </c>
    </row>
    <row r="104" spans="1:5" ht="30" customHeight="1" x14ac:dyDescent="0.15">
      <c r="A104" s="81"/>
      <c r="B104" s="75"/>
      <c r="C104" s="2" t="s">
        <v>88</v>
      </c>
      <c r="D104" s="2"/>
      <c r="E104" s="19">
        <f>SUM(本部!E104,びおとーぷ!E104,居宅1!E104,ほしの郷!E104,ほしの郷長南!E104)</f>
        <v>0</v>
      </c>
    </row>
    <row r="105" spans="1:5" ht="30" customHeight="1" x14ac:dyDescent="0.15">
      <c r="A105" s="81"/>
      <c r="B105" s="75"/>
      <c r="C105" s="18" t="s">
        <v>128</v>
      </c>
      <c r="D105" s="2"/>
      <c r="E105" s="19">
        <f>SUM(本部!E105,びおとーぷ!E105,居宅1!E105,ほしの郷!E105,ほしの郷長南!E105)</f>
        <v>0</v>
      </c>
    </row>
    <row r="106" spans="1:5" ht="30" customHeight="1" x14ac:dyDescent="0.15">
      <c r="A106" s="81"/>
      <c r="B106" s="75"/>
      <c r="C106" s="2" t="s">
        <v>106</v>
      </c>
      <c r="D106" s="2"/>
      <c r="E106" s="19">
        <f>SUM(本部!E106,びおとーぷ!E106,居宅1!E106,ほしの郷!E106,ほしの郷長南!E106)</f>
        <v>0</v>
      </c>
    </row>
    <row r="107" spans="1:5" s="1" customFormat="1" ht="30" customHeight="1" x14ac:dyDescent="0.15">
      <c r="A107" s="81"/>
      <c r="B107" s="75"/>
      <c r="C107" s="18" t="s">
        <v>133</v>
      </c>
      <c r="D107" s="18"/>
      <c r="E107" s="19">
        <f>SUM(本部!E107,びおとーぷ!E107,居宅1!E107,ほしの郷!E107,ほしの郷長南!E107)</f>
        <v>7500000</v>
      </c>
    </row>
    <row r="108" spans="1:5" ht="30" customHeight="1" x14ac:dyDescent="0.15">
      <c r="A108" s="81"/>
      <c r="B108" s="75"/>
      <c r="C108" s="2" t="s">
        <v>89</v>
      </c>
      <c r="D108" s="2"/>
      <c r="E108" s="19">
        <f>SUM(本部!E108,びおとーぷ!E108,居宅1!E108,ほしの郷!E108,ほしの郷長南!E108)</f>
        <v>3000000</v>
      </c>
    </row>
    <row r="109" spans="1:5" ht="30" customHeight="1" x14ac:dyDescent="0.15">
      <c r="A109" s="81"/>
      <c r="B109" s="75"/>
      <c r="C109" s="2" t="s">
        <v>90</v>
      </c>
      <c r="D109" s="2"/>
      <c r="E109" s="19">
        <f>SUM(本部!E109,びおとーぷ!E109,居宅1!E109,ほしの郷!E109,ほしの郷長南!E109)</f>
        <v>3000000</v>
      </c>
    </row>
    <row r="110" spans="1:5" ht="30" customHeight="1" x14ac:dyDescent="0.15">
      <c r="A110" s="81"/>
      <c r="B110" s="76"/>
      <c r="C110" s="9" t="s">
        <v>91</v>
      </c>
      <c r="D110" s="9"/>
      <c r="E110" s="20">
        <f>SUM(E103,E106,E107,E108)</f>
        <v>10500000</v>
      </c>
    </row>
    <row r="111" spans="1:5" s="1" customFormat="1" ht="30" customHeight="1" x14ac:dyDescent="0.15">
      <c r="A111" s="81"/>
      <c r="B111" s="74" t="s">
        <v>119</v>
      </c>
      <c r="C111" s="16" t="s">
        <v>131</v>
      </c>
      <c r="D111" s="16"/>
      <c r="E111" s="19">
        <f>SUM(本部!E111,びおとーぷ!E111,居宅1!E111,ほしの郷!E111,ほしの郷長南!E111)</f>
        <v>9168000</v>
      </c>
    </row>
    <row r="112" spans="1:5" ht="30" customHeight="1" x14ac:dyDescent="0.15">
      <c r="A112" s="81"/>
      <c r="B112" s="75"/>
      <c r="C112" s="2" t="s">
        <v>92</v>
      </c>
      <c r="D112" s="2"/>
      <c r="E112" s="19">
        <f>SUM(本部!E112,びおとーぷ!E112,居宅1!E112,ほしの郷!E112,ほしの郷長南!E112)</f>
        <v>1350000</v>
      </c>
    </row>
    <row r="113" spans="1:5" ht="30" customHeight="1" x14ac:dyDescent="0.15">
      <c r="A113" s="81"/>
      <c r="B113" s="75"/>
      <c r="C113" s="2" t="s">
        <v>93</v>
      </c>
      <c r="D113" s="2"/>
      <c r="E113" s="19">
        <f>SUM(本部!E113,びおとーぷ!E113,居宅1!E113,ほしの郷!E113,ほしの郷長南!E113)</f>
        <v>1350000</v>
      </c>
    </row>
    <row r="114" spans="1:5" ht="30" customHeight="1" x14ac:dyDescent="0.15">
      <c r="A114" s="81"/>
      <c r="B114" s="75"/>
      <c r="C114" s="2" t="s">
        <v>94</v>
      </c>
      <c r="D114" s="2"/>
      <c r="E114" s="19">
        <f>SUM(本部!E114,びおとーぷ!E114,居宅1!E114,ほしの郷!E114,ほしの郷長南!E114)</f>
        <v>0</v>
      </c>
    </row>
    <row r="115" spans="1:5" s="1" customFormat="1" ht="30" customHeight="1" x14ac:dyDescent="0.15">
      <c r="A115" s="81"/>
      <c r="B115" s="75"/>
      <c r="C115" s="18" t="s">
        <v>132</v>
      </c>
      <c r="D115" s="18"/>
      <c r="E115" s="19">
        <f>SUM(本部!E115,びおとーぷ!E115,居宅1!E115,ほしの郷!E115,ほしの郷長南!E115)</f>
        <v>7500000</v>
      </c>
    </row>
    <row r="116" spans="1:5" ht="30" customHeight="1" x14ac:dyDescent="0.15">
      <c r="A116" s="81"/>
      <c r="B116" s="75"/>
      <c r="C116" s="2" t="s">
        <v>95</v>
      </c>
      <c r="D116" s="2"/>
      <c r="E116" s="19">
        <f>SUM(本部!E116,びおとーぷ!E116,居宅1!E116,ほしの郷!E116,ほしの郷長南!E116)</f>
        <v>0</v>
      </c>
    </row>
    <row r="117" spans="1:5" ht="30" customHeight="1" x14ac:dyDescent="0.15">
      <c r="A117" s="81"/>
      <c r="B117" s="75"/>
      <c r="C117" s="2" t="s">
        <v>96</v>
      </c>
      <c r="D117" s="2"/>
      <c r="E117" s="19">
        <f>SUM(本部!E117,びおとーぷ!E117,居宅1!E117,ほしの郷!E117,ほしの郷長南!E117)</f>
        <v>0</v>
      </c>
    </row>
    <row r="118" spans="1:5" ht="30" customHeight="1" x14ac:dyDescent="0.15">
      <c r="A118" s="81"/>
      <c r="B118" s="76"/>
      <c r="C118" s="9" t="s">
        <v>97</v>
      </c>
      <c r="D118" s="9"/>
      <c r="E118" s="20">
        <f>SUM(E111,E112,E114,E115,E116)</f>
        <v>18018000</v>
      </c>
    </row>
    <row r="119" spans="1:5" ht="30" customHeight="1" x14ac:dyDescent="0.15">
      <c r="A119" s="82"/>
      <c r="B119" s="77" t="s">
        <v>98</v>
      </c>
      <c r="C119" s="79"/>
      <c r="D119" s="78"/>
      <c r="E119" s="20">
        <f>E110-E118</f>
        <v>-7518000</v>
      </c>
    </row>
    <row r="120" spans="1:5" ht="48" customHeight="1" x14ac:dyDescent="0.15">
      <c r="A120" s="3"/>
      <c r="B120" s="4"/>
      <c r="C120" s="5" t="s">
        <v>99</v>
      </c>
      <c r="D120" s="5"/>
      <c r="E120" s="17"/>
    </row>
    <row r="121" spans="1:5" ht="30" customHeight="1" x14ac:dyDescent="0.15">
      <c r="A121" s="77" t="s">
        <v>100</v>
      </c>
      <c r="B121" s="79"/>
      <c r="C121" s="79"/>
      <c r="D121" s="78"/>
      <c r="E121" s="20">
        <f>E85+E102+E119-E120</f>
        <v>2073477</v>
      </c>
    </row>
    <row r="122" spans="1:5" ht="30" customHeight="1" x14ac:dyDescent="0.15">
      <c r="A122" s="14"/>
      <c r="B122" s="14"/>
      <c r="C122" s="14"/>
      <c r="D122" s="14"/>
      <c r="E122" s="18"/>
    </row>
    <row r="123" spans="1:5" ht="30" customHeight="1" x14ac:dyDescent="0.15">
      <c r="A123" s="77" t="s">
        <v>101</v>
      </c>
      <c r="B123" s="79"/>
      <c r="C123" s="79"/>
      <c r="D123" s="78"/>
      <c r="E123" s="20">
        <f>SUM(本部!E123,びおとーぷ!E123,居宅1!E123,ほしの郷!E123,ほしの郷長南!E123)</f>
        <v>0</v>
      </c>
    </row>
    <row r="124" spans="1:5" ht="30" customHeight="1" x14ac:dyDescent="0.15">
      <c r="A124" s="77" t="s">
        <v>102</v>
      </c>
      <c r="B124" s="79"/>
      <c r="C124" s="79"/>
      <c r="D124" s="78"/>
      <c r="E124" s="20">
        <f>E121+E123</f>
        <v>2073477</v>
      </c>
    </row>
  </sheetData>
  <mergeCells count="17">
    <mergeCell ref="B119:D119"/>
    <mergeCell ref="A103:A119"/>
    <mergeCell ref="A121:D121"/>
    <mergeCell ref="A123:D123"/>
    <mergeCell ref="A124:D124"/>
    <mergeCell ref="B103:B110"/>
    <mergeCell ref="B111:B118"/>
    <mergeCell ref="A1:E1"/>
    <mergeCell ref="A2:E2"/>
    <mergeCell ref="B86:B92"/>
    <mergeCell ref="B93:B101"/>
    <mergeCell ref="A86:A101"/>
    <mergeCell ref="B5:B23"/>
    <mergeCell ref="C23:D23"/>
    <mergeCell ref="A5:A85"/>
    <mergeCell ref="B24:B84"/>
    <mergeCell ref="A4:D4"/>
  </mergeCells>
  <phoneticPr fontId="2"/>
  <printOptions horizontalCentered="1"/>
  <pageMargins left="0.70866141732283472" right="0.70866141732283472" top="0.55118110236220474" bottom="0.55118110236220474" header="0.31496062992125984" footer="0.31496062992125984"/>
  <pageSetup paperSize="9" scale="80" orientation="portrait" r:id="rId1"/>
  <headerFooter>
    <oddFooter>&amp;R&amp;P頁　　　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24"/>
  <sheetViews>
    <sheetView topLeftCell="A115" zoomScaleNormal="100" workbookViewId="0">
      <selection activeCell="E124" sqref="E124"/>
    </sheetView>
  </sheetViews>
  <sheetFormatPr defaultColWidth="9" defaultRowHeight="30" customHeight="1" x14ac:dyDescent="0.15"/>
  <cols>
    <col min="1" max="2" width="4.625" style="1" customWidth="1"/>
    <col min="3" max="3" width="40.75" style="1" customWidth="1"/>
    <col min="4" max="4" width="9" style="1" customWidth="1"/>
    <col min="5" max="5" width="30.75" style="1" customWidth="1"/>
    <col min="6" max="16384" width="9" style="1"/>
  </cols>
  <sheetData>
    <row r="1" spans="1:5" customFormat="1" ht="30" customHeight="1" x14ac:dyDescent="0.15">
      <c r="A1" s="71" t="s">
        <v>111</v>
      </c>
      <c r="B1" s="72"/>
      <c r="C1" s="72"/>
      <c r="D1" s="72"/>
      <c r="E1" s="72"/>
    </row>
    <row r="2" spans="1:5" customFormat="1" ht="17.25" customHeight="1" x14ac:dyDescent="0.15">
      <c r="A2" s="73" t="str">
        <f>全体!A2</f>
        <v>(自　令和5年4月1日　　至　令和6年3月31日)</v>
      </c>
      <c r="B2" s="73"/>
      <c r="C2" s="73"/>
      <c r="D2" s="73"/>
      <c r="E2" s="73"/>
    </row>
    <row r="3" spans="1:5" customFormat="1" ht="30" customHeight="1" x14ac:dyDescent="0.15">
      <c r="A3" t="s">
        <v>112</v>
      </c>
      <c r="C3" s="2"/>
      <c r="D3" s="2"/>
      <c r="E3" s="70" t="s">
        <v>117</v>
      </c>
    </row>
    <row r="4" spans="1:5" ht="30" customHeight="1" x14ac:dyDescent="0.15">
      <c r="A4" s="83" t="s">
        <v>105</v>
      </c>
      <c r="B4" s="84"/>
      <c r="C4" s="84"/>
      <c r="D4" s="85"/>
      <c r="E4" s="15" t="s">
        <v>130</v>
      </c>
    </row>
    <row r="5" spans="1:5" ht="30" customHeight="1" x14ac:dyDescent="0.15">
      <c r="A5" s="86" t="s">
        <v>104</v>
      </c>
      <c r="B5" s="86" t="s">
        <v>118</v>
      </c>
      <c r="C5" s="16" t="s">
        <v>0</v>
      </c>
      <c r="D5" s="16"/>
      <c r="E5" s="41">
        <f>SUM(E6,E7,E10,E11,E12)</f>
        <v>0</v>
      </c>
    </row>
    <row r="6" spans="1:5" ht="30" customHeight="1" x14ac:dyDescent="0.15">
      <c r="A6" s="87"/>
      <c r="B6" s="87"/>
      <c r="C6" s="18" t="s">
        <v>1</v>
      </c>
      <c r="D6" s="18"/>
      <c r="E6" s="19"/>
    </row>
    <row r="7" spans="1:5" ht="30" customHeight="1" x14ac:dyDescent="0.15">
      <c r="A7" s="87"/>
      <c r="B7" s="87"/>
      <c r="C7" s="18" t="s">
        <v>2</v>
      </c>
      <c r="D7" s="18"/>
      <c r="E7" s="19">
        <f>SUM(E8,E9)</f>
        <v>0</v>
      </c>
    </row>
    <row r="8" spans="1:5" ht="30" customHeight="1" x14ac:dyDescent="0.15">
      <c r="A8" s="87"/>
      <c r="B8" s="87"/>
      <c r="C8" s="18" t="s">
        <v>3</v>
      </c>
      <c r="D8" s="18"/>
      <c r="E8" s="19"/>
    </row>
    <row r="9" spans="1:5" ht="30" customHeight="1" x14ac:dyDescent="0.15">
      <c r="A9" s="87"/>
      <c r="B9" s="87"/>
      <c r="C9" s="18" t="s">
        <v>4</v>
      </c>
      <c r="D9" s="18"/>
      <c r="E9" s="19"/>
    </row>
    <row r="10" spans="1:5" ht="30" customHeight="1" x14ac:dyDescent="0.15">
      <c r="A10" s="87"/>
      <c r="B10" s="87"/>
      <c r="C10" s="18" t="s">
        <v>5</v>
      </c>
      <c r="D10" s="18"/>
      <c r="E10" s="19">
        <v>0</v>
      </c>
    </row>
    <row r="11" spans="1:5" ht="30" customHeight="1" x14ac:dyDescent="0.15">
      <c r="A11" s="87"/>
      <c r="B11" s="87"/>
      <c r="C11" s="18" t="s">
        <v>6</v>
      </c>
      <c r="D11" s="18"/>
      <c r="E11" s="19">
        <v>0</v>
      </c>
    </row>
    <row r="12" spans="1:5" ht="30" customHeight="1" x14ac:dyDescent="0.15">
      <c r="A12" s="87"/>
      <c r="B12" s="87"/>
      <c r="C12" s="18" t="s">
        <v>7</v>
      </c>
      <c r="D12" s="18"/>
      <c r="E12" s="19">
        <v>0</v>
      </c>
    </row>
    <row r="13" spans="1:5" ht="30" customHeight="1" x14ac:dyDescent="0.15">
      <c r="A13" s="87"/>
      <c r="B13" s="87"/>
      <c r="C13" s="18" t="s">
        <v>8</v>
      </c>
      <c r="D13" s="18"/>
      <c r="E13" s="42">
        <f>SUM(E14)</f>
        <v>0</v>
      </c>
    </row>
    <row r="14" spans="1:5" ht="30" customHeight="1" x14ac:dyDescent="0.15">
      <c r="A14" s="87"/>
      <c r="B14" s="87"/>
      <c r="C14" s="18" t="s">
        <v>9</v>
      </c>
      <c r="D14" s="18"/>
      <c r="E14" s="19"/>
    </row>
    <row r="15" spans="1:5" ht="30" customHeight="1" x14ac:dyDescent="0.15">
      <c r="A15" s="87"/>
      <c r="B15" s="87"/>
      <c r="C15" s="18" t="s">
        <v>10</v>
      </c>
      <c r="D15" s="18"/>
      <c r="E15" s="42">
        <f>SUM(E16)</f>
        <v>0</v>
      </c>
    </row>
    <row r="16" spans="1:5" ht="30" customHeight="1" x14ac:dyDescent="0.15">
      <c r="A16" s="87"/>
      <c r="B16" s="87"/>
      <c r="C16" s="18" t="s">
        <v>7</v>
      </c>
      <c r="D16" s="18"/>
      <c r="E16" s="19"/>
    </row>
    <row r="17" spans="1:5" ht="30" customHeight="1" x14ac:dyDescent="0.15">
      <c r="A17" s="87"/>
      <c r="B17" s="87"/>
      <c r="C17" s="18" t="s">
        <v>11</v>
      </c>
      <c r="D17" s="18"/>
      <c r="E17" s="42">
        <v>0</v>
      </c>
    </row>
    <row r="18" spans="1:5" ht="30" customHeight="1" x14ac:dyDescent="0.15">
      <c r="A18" s="87"/>
      <c r="B18" s="87"/>
      <c r="C18" s="18" t="s">
        <v>109</v>
      </c>
      <c r="D18" s="18"/>
      <c r="E18" s="42">
        <v>0</v>
      </c>
    </row>
    <row r="19" spans="1:5" ht="30" customHeight="1" x14ac:dyDescent="0.15">
      <c r="A19" s="87"/>
      <c r="B19" s="87"/>
      <c r="C19" s="18" t="s">
        <v>12</v>
      </c>
      <c r="D19" s="18"/>
      <c r="E19" s="42">
        <v>400</v>
      </c>
    </row>
    <row r="20" spans="1:5" ht="30" customHeight="1" x14ac:dyDescent="0.15">
      <c r="A20" s="87"/>
      <c r="B20" s="87"/>
      <c r="C20" s="18" t="s">
        <v>13</v>
      </c>
      <c r="D20" s="18"/>
      <c r="E20" s="42">
        <f>SUM(E21:E22)</f>
        <v>0</v>
      </c>
    </row>
    <row r="21" spans="1:5" ht="30" customHeight="1" x14ac:dyDescent="0.15">
      <c r="A21" s="87"/>
      <c r="B21" s="87"/>
      <c r="C21" s="18" t="s">
        <v>125</v>
      </c>
      <c r="D21" s="18"/>
      <c r="E21" s="67"/>
    </row>
    <row r="22" spans="1:5" ht="30" customHeight="1" x14ac:dyDescent="0.15">
      <c r="A22" s="87"/>
      <c r="B22" s="87"/>
      <c r="C22" s="18" t="s">
        <v>14</v>
      </c>
      <c r="D22" s="18"/>
      <c r="E22" s="19"/>
    </row>
    <row r="23" spans="1:5" ht="30" customHeight="1" x14ac:dyDescent="0.15">
      <c r="A23" s="87"/>
      <c r="B23" s="88"/>
      <c r="C23" s="83" t="s">
        <v>103</v>
      </c>
      <c r="D23" s="85"/>
      <c r="E23" s="20">
        <f>SUM(E5,,E13,E15,E17,E18,E19,E20)</f>
        <v>400</v>
      </c>
    </row>
    <row r="24" spans="1:5" ht="30" customHeight="1" x14ac:dyDescent="0.15">
      <c r="A24" s="87"/>
      <c r="B24" s="86" t="s">
        <v>119</v>
      </c>
      <c r="C24" s="64" t="s">
        <v>15</v>
      </c>
      <c r="D24" s="65"/>
      <c r="E24" s="47">
        <f>SUM(E25:E32)</f>
        <v>0</v>
      </c>
    </row>
    <row r="25" spans="1:5" ht="30" customHeight="1" x14ac:dyDescent="0.15">
      <c r="A25" s="87"/>
      <c r="B25" s="87"/>
      <c r="C25" s="54" t="s">
        <v>107</v>
      </c>
      <c r="D25" s="55"/>
      <c r="E25" s="44"/>
    </row>
    <row r="26" spans="1:5" ht="30" customHeight="1" x14ac:dyDescent="0.15">
      <c r="A26" s="87"/>
      <c r="B26" s="87"/>
      <c r="C26" s="33" t="s">
        <v>17</v>
      </c>
      <c r="D26" s="18"/>
      <c r="E26" s="19"/>
    </row>
    <row r="27" spans="1:5" ht="30" customHeight="1" x14ac:dyDescent="0.15">
      <c r="A27" s="87"/>
      <c r="B27" s="87"/>
      <c r="C27" s="33" t="s">
        <v>18</v>
      </c>
      <c r="D27" s="18"/>
      <c r="E27" s="19"/>
    </row>
    <row r="28" spans="1:5" ht="30" customHeight="1" x14ac:dyDescent="0.15">
      <c r="A28" s="87"/>
      <c r="B28" s="87"/>
      <c r="C28" s="33" t="s">
        <v>19</v>
      </c>
      <c r="D28" s="18"/>
      <c r="E28" s="19"/>
    </row>
    <row r="29" spans="1:5" ht="30" customHeight="1" x14ac:dyDescent="0.15">
      <c r="A29" s="87"/>
      <c r="B29" s="87"/>
      <c r="C29" s="33" t="s">
        <v>20</v>
      </c>
      <c r="D29" s="18"/>
      <c r="E29" s="19"/>
    </row>
    <row r="30" spans="1:5" ht="30" customHeight="1" x14ac:dyDescent="0.15">
      <c r="A30" s="87"/>
      <c r="B30" s="87"/>
      <c r="C30" s="33" t="s">
        <v>21</v>
      </c>
      <c r="D30" s="18"/>
      <c r="E30" s="19"/>
    </row>
    <row r="31" spans="1:5" ht="30" customHeight="1" x14ac:dyDescent="0.15">
      <c r="A31" s="87"/>
      <c r="B31" s="87"/>
      <c r="C31" s="33" t="s">
        <v>22</v>
      </c>
      <c r="D31" s="18"/>
      <c r="E31" s="19"/>
    </row>
    <row r="32" spans="1:5" ht="30" customHeight="1" x14ac:dyDescent="0.15">
      <c r="A32" s="87"/>
      <c r="B32" s="87"/>
      <c r="C32" s="33" t="s">
        <v>23</v>
      </c>
      <c r="D32" s="18"/>
      <c r="E32" s="19"/>
    </row>
    <row r="33" spans="1:5" ht="30" customHeight="1" x14ac:dyDescent="0.15">
      <c r="A33" s="87"/>
      <c r="B33" s="87"/>
      <c r="C33" s="54" t="s">
        <v>24</v>
      </c>
      <c r="D33" s="55"/>
      <c r="E33" s="44">
        <f>SUM(E34:E56)</f>
        <v>0</v>
      </c>
    </row>
    <row r="34" spans="1:5" ht="30" customHeight="1" x14ac:dyDescent="0.15">
      <c r="A34" s="87"/>
      <c r="B34" s="87"/>
      <c r="C34" s="33" t="s">
        <v>25</v>
      </c>
      <c r="D34" s="18"/>
      <c r="E34" s="19"/>
    </row>
    <row r="35" spans="1:5" ht="30" customHeight="1" x14ac:dyDescent="0.15">
      <c r="A35" s="87"/>
      <c r="B35" s="87"/>
      <c r="C35" s="33" t="s">
        <v>26</v>
      </c>
      <c r="D35" s="18"/>
      <c r="E35" s="19"/>
    </row>
    <row r="36" spans="1:5" ht="30" customHeight="1" x14ac:dyDescent="0.15">
      <c r="A36" s="87"/>
      <c r="B36" s="87"/>
      <c r="C36" s="33" t="s">
        <v>27</v>
      </c>
      <c r="D36" s="18"/>
      <c r="E36" s="19"/>
    </row>
    <row r="37" spans="1:5" ht="30" customHeight="1" x14ac:dyDescent="0.15">
      <c r="A37" s="87"/>
      <c r="B37" s="87"/>
      <c r="C37" s="33" t="s">
        <v>28</v>
      </c>
      <c r="D37" s="18"/>
      <c r="E37" s="19"/>
    </row>
    <row r="38" spans="1:5" ht="30" customHeight="1" x14ac:dyDescent="0.15">
      <c r="A38" s="87"/>
      <c r="B38" s="87"/>
      <c r="C38" s="33" t="s">
        <v>29</v>
      </c>
      <c r="D38" s="18"/>
      <c r="E38" s="19"/>
    </row>
    <row r="39" spans="1:5" ht="30" customHeight="1" x14ac:dyDescent="0.15">
      <c r="A39" s="87"/>
      <c r="B39" s="87"/>
      <c r="C39" s="33" t="s">
        <v>30</v>
      </c>
      <c r="D39" s="18"/>
      <c r="E39" s="19"/>
    </row>
    <row r="40" spans="1:5" ht="30" customHeight="1" x14ac:dyDescent="0.15">
      <c r="A40" s="87"/>
      <c r="B40" s="87"/>
      <c r="C40" s="33" t="s">
        <v>31</v>
      </c>
      <c r="D40" s="18"/>
      <c r="E40" s="19"/>
    </row>
    <row r="41" spans="1:5" ht="30" customHeight="1" x14ac:dyDescent="0.15">
      <c r="A41" s="87"/>
      <c r="B41" s="87"/>
      <c r="C41" s="33" t="s">
        <v>32</v>
      </c>
      <c r="D41" s="18"/>
      <c r="E41" s="19"/>
    </row>
    <row r="42" spans="1:5" ht="30" customHeight="1" x14ac:dyDescent="0.15">
      <c r="A42" s="87"/>
      <c r="B42" s="87"/>
      <c r="C42" s="33" t="s">
        <v>33</v>
      </c>
      <c r="D42" s="18"/>
      <c r="E42" s="19"/>
    </row>
    <row r="43" spans="1:5" ht="30" customHeight="1" x14ac:dyDescent="0.15">
      <c r="A43" s="87"/>
      <c r="B43" s="87"/>
      <c r="C43" s="33" t="s">
        <v>34</v>
      </c>
      <c r="D43" s="18"/>
      <c r="E43" s="19"/>
    </row>
    <row r="44" spans="1:5" ht="30" customHeight="1" x14ac:dyDescent="0.15">
      <c r="A44" s="87"/>
      <c r="B44" s="87"/>
      <c r="C44" s="33" t="s">
        <v>35</v>
      </c>
      <c r="D44" s="18"/>
      <c r="E44" s="19"/>
    </row>
    <row r="45" spans="1:5" ht="30" customHeight="1" x14ac:dyDescent="0.15">
      <c r="A45" s="87"/>
      <c r="B45" s="87"/>
      <c r="C45" s="33" t="s">
        <v>36</v>
      </c>
      <c r="D45" s="18"/>
      <c r="E45" s="19"/>
    </row>
    <row r="46" spans="1:5" ht="30" customHeight="1" x14ac:dyDescent="0.15">
      <c r="A46" s="87"/>
      <c r="B46" s="87"/>
      <c r="C46" s="33" t="s">
        <v>37</v>
      </c>
      <c r="D46" s="18"/>
      <c r="E46" s="19"/>
    </row>
    <row r="47" spans="1:5" ht="30" customHeight="1" x14ac:dyDescent="0.15">
      <c r="A47" s="87"/>
      <c r="B47" s="87"/>
      <c r="C47" s="33" t="s">
        <v>38</v>
      </c>
      <c r="D47" s="18"/>
      <c r="E47" s="19"/>
    </row>
    <row r="48" spans="1:5" ht="30" customHeight="1" x14ac:dyDescent="0.15">
      <c r="A48" s="87"/>
      <c r="B48" s="87"/>
      <c r="C48" s="33" t="s">
        <v>39</v>
      </c>
      <c r="D48" s="18"/>
      <c r="E48" s="19"/>
    </row>
    <row r="49" spans="1:5" ht="30" customHeight="1" x14ac:dyDescent="0.15">
      <c r="A49" s="87"/>
      <c r="B49" s="87"/>
      <c r="C49" s="33" t="s">
        <v>40</v>
      </c>
      <c r="D49" s="18"/>
      <c r="E49" s="19"/>
    </row>
    <row r="50" spans="1:5" ht="30" customHeight="1" x14ac:dyDescent="0.15">
      <c r="A50" s="87"/>
      <c r="B50" s="87"/>
      <c r="C50" s="33" t="s">
        <v>41</v>
      </c>
      <c r="D50" s="18"/>
      <c r="E50" s="19"/>
    </row>
    <row r="51" spans="1:5" ht="30" customHeight="1" x14ac:dyDescent="0.15">
      <c r="A51" s="87"/>
      <c r="B51" s="87"/>
      <c r="C51" s="33" t="s">
        <v>42</v>
      </c>
      <c r="D51" s="18"/>
      <c r="E51" s="19"/>
    </row>
    <row r="52" spans="1:5" ht="30" customHeight="1" x14ac:dyDescent="0.15">
      <c r="A52" s="87"/>
      <c r="B52" s="87"/>
      <c r="C52" s="33" t="s">
        <v>43</v>
      </c>
      <c r="D52" s="18"/>
      <c r="E52" s="19"/>
    </row>
    <row r="53" spans="1:5" ht="30" customHeight="1" x14ac:dyDescent="0.15">
      <c r="A53" s="87"/>
      <c r="B53" s="87"/>
      <c r="C53" s="33" t="s">
        <v>44</v>
      </c>
      <c r="D53" s="18"/>
      <c r="E53" s="19"/>
    </row>
    <row r="54" spans="1:5" ht="30" customHeight="1" x14ac:dyDescent="0.15">
      <c r="A54" s="87"/>
      <c r="B54" s="87"/>
      <c r="C54" s="33" t="s">
        <v>45</v>
      </c>
      <c r="D54" s="18"/>
      <c r="E54" s="19"/>
    </row>
    <row r="55" spans="1:5" ht="30" customHeight="1" x14ac:dyDescent="0.15">
      <c r="A55" s="87"/>
      <c r="B55" s="87"/>
      <c r="C55" s="33" t="s">
        <v>46</v>
      </c>
      <c r="D55" s="18"/>
      <c r="E55" s="19"/>
    </row>
    <row r="56" spans="1:5" ht="30" customHeight="1" x14ac:dyDescent="0.15">
      <c r="A56" s="87"/>
      <c r="B56" s="87"/>
      <c r="C56" s="33" t="s">
        <v>47</v>
      </c>
      <c r="D56" s="18"/>
      <c r="E56" s="19"/>
    </row>
    <row r="57" spans="1:5" ht="30" customHeight="1" x14ac:dyDescent="0.15">
      <c r="A57" s="87"/>
      <c r="B57" s="87"/>
      <c r="C57" s="60" t="s">
        <v>48</v>
      </c>
      <c r="D57" s="61"/>
      <c r="E57" s="53">
        <f>SUM(E58:E80)</f>
        <v>0</v>
      </c>
    </row>
    <row r="58" spans="1:5" ht="30" customHeight="1" x14ac:dyDescent="0.15">
      <c r="A58" s="87"/>
      <c r="B58" s="87"/>
      <c r="C58" s="33" t="s">
        <v>49</v>
      </c>
      <c r="D58" s="18"/>
      <c r="E58" s="19"/>
    </row>
    <row r="59" spans="1:5" ht="30" customHeight="1" x14ac:dyDescent="0.15">
      <c r="A59" s="87"/>
      <c r="B59" s="87"/>
      <c r="C59" s="33" t="s">
        <v>50</v>
      </c>
      <c r="D59" s="18"/>
      <c r="E59" s="19"/>
    </row>
    <row r="60" spans="1:5" ht="30" customHeight="1" x14ac:dyDescent="0.15">
      <c r="A60" s="87"/>
      <c r="B60" s="87"/>
      <c r="C60" s="33" t="s">
        <v>51</v>
      </c>
      <c r="D60" s="18"/>
      <c r="E60" s="19"/>
    </row>
    <row r="61" spans="1:5" ht="30" customHeight="1" x14ac:dyDescent="0.15">
      <c r="A61" s="87"/>
      <c r="B61" s="87"/>
      <c r="C61" s="33" t="s">
        <v>52</v>
      </c>
      <c r="D61" s="18"/>
      <c r="E61" s="19"/>
    </row>
    <row r="62" spans="1:5" ht="30" customHeight="1" x14ac:dyDescent="0.15">
      <c r="A62" s="87"/>
      <c r="B62" s="87"/>
      <c r="C62" s="33" t="s">
        <v>53</v>
      </c>
      <c r="D62" s="18"/>
      <c r="E62" s="19"/>
    </row>
    <row r="63" spans="1:5" ht="30" customHeight="1" x14ac:dyDescent="0.15">
      <c r="A63" s="87"/>
      <c r="B63" s="87"/>
      <c r="C63" s="33" t="s">
        <v>54</v>
      </c>
      <c r="D63" s="18"/>
      <c r="E63" s="19"/>
    </row>
    <row r="64" spans="1:5" ht="30" customHeight="1" x14ac:dyDescent="0.15">
      <c r="A64" s="87"/>
      <c r="B64" s="87"/>
      <c r="C64" s="33" t="s">
        <v>36</v>
      </c>
      <c r="D64" s="18"/>
      <c r="E64" s="19"/>
    </row>
    <row r="65" spans="1:5" ht="30" customHeight="1" x14ac:dyDescent="0.15">
      <c r="A65" s="87"/>
      <c r="B65" s="87"/>
      <c r="C65" s="33" t="s">
        <v>37</v>
      </c>
      <c r="D65" s="18"/>
      <c r="E65" s="19"/>
    </row>
    <row r="66" spans="1:5" ht="30" customHeight="1" x14ac:dyDescent="0.15">
      <c r="A66" s="87"/>
      <c r="B66" s="87"/>
      <c r="C66" s="33" t="s">
        <v>55</v>
      </c>
      <c r="D66" s="18"/>
      <c r="E66" s="19"/>
    </row>
    <row r="67" spans="1:5" ht="30" customHeight="1" x14ac:dyDescent="0.15">
      <c r="A67" s="87"/>
      <c r="B67" s="87"/>
      <c r="C67" s="33" t="s">
        <v>56</v>
      </c>
      <c r="D67" s="18"/>
      <c r="E67" s="19"/>
    </row>
    <row r="68" spans="1:5" ht="30" customHeight="1" x14ac:dyDescent="0.15">
      <c r="A68" s="87"/>
      <c r="B68" s="87"/>
      <c r="C68" s="33" t="s">
        <v>57</v>
      </c>
      <c r="D68" s="18"/>
      <c r="E68" s="19"/>
    </row>
    <row r="69" spans="1:5" ht="30" customHeight="1" x14ac:dyDescent="0.15">
      <c r="A69" s="87"/>
      <c r="B69" s="87"/>
      <c r="C69" s="33" t="s">
        <v>58</v>
      </c>
      <c r="D69" s="18"/>
      <c r="E69" s="19"/>
    </row>
    <row r="70" spans="1:5" ht="30" customHeight="1" x14ac:dyDescent="0.15">
      <c r="A70" s="87"/>
      <c r="B70" s="87"/>
      <c r="C70" s="33" t="s">
        <v>59</v>
      </c>
      <c r="D70" s="18"/>
      <c r="E70" s="19"/>
    </row>
    <row r="71" spans="1:5" ht="30" customHeight="1" x14ac:dyDescent="0.15">
      <c r="A71" s="87"/>
      <c r="B71" s="87"/>
      <c r="C71" s="33" t="s">
        <v>60</v>
      </c>
      <c r="D71" s="18"/>
      <c r="E71" s="19"/>
    </row>
    <row r="72" spans="1:5" ht="30" customHeight="1" x14ac:dyDescent="0.15">
      <c r="A72" s="87"/>
      <c r="B72" s="87"/>
      <c r="C72" s="33" t="s">
        <v>39</v>
      </c>
      <c r="D72" s="18"/>
      <c r="E72" s="19"/>
    </row>
    <row r="73" spans="1:5" ht="30" customHeight="1" x14ac:dyDescent="0.15">
      <c r="A73" s="87"/>
      <c r="B73" s="87"/>
      <c r="C73" s="33" t="s">
        <v>40</v>
      </c>
      <c r="D73" s="18"/>
      <c r="E73" s="19"/>
    </row>
    <row r="74" spans="1:5" ht="30" customHeight="1" x14ac:dyDescent="0.15">
      <c r="A74" s="87"/>
      <c r="B74" s="87"/>
      <c r="C74" s="33" t="s">
        <v>61</v>
      </c>
      <c r="D74" s="18"/>
      <c r="E74" s="19"/>
    </row>
    <row r="75" spans="1:5" ht="30" customHeight="1" x14ac:dyDescent="0.15">
      <c r="A75" s="87"/>
      <c r="B75" s="87"/>
      <c r="C75" s="33" t="s">
        <v>62</v>
      </c>
      <c r="D75" s="18"/>
      <c r="E75" s="19"/>
    </row>
    <row r="76" spans="1:5" ht="30" customHeight="1" x14ac:dyDescent="0.15">
      <c r="A76" s="87"/>
      <c r="B76" s="87"/>
      <c r="C76" s="33" t="s">
        <v>63</v>
      </c>
      <c r="D76" s="18"/>
      <c r="E76" s="19"/>
    </row>
    <row r="77" spans="1:5" ht="30" customHeight="1" x14ac:dyDescent="0.15">
      <c r="A77" s="87"/>
      <c r="B77" s="87"/>
      <c r="C77" s="33" t="s">
        <v>64</v>
      </c>
      <c r="D77" s="18"/>
      <c r="E77" s="19"/>
    </row>
    <row r="78" spans="1:5" ht="30" customHeight="1" x14ac:dyDescent="0.15">
      <c r="A78" s="87"/>
      <c r="B78" s="87"/>
      <c r="C78" s="33" t="s">
        <v>65</v>
      </c>
      <c r="D78" s="18"/>
      <c r="E78" s="19"/>
    </row>
    <row r="79" spans="1:5" ht="30" customHeight="1" x14ac:dyDescent="0.15">
      <c r="A79" s="87"/>
      <c r="B79" s="87"/>
      <c r="C79" s="33" t="s">
        <v>46</v>
      </c>
      <c r="D79" s="18"/>
      <c r="E79" s="19"/>
    </row>
    <row r="80" spans="1:5" ht="30" customHeight="1" x14ac:dyDescent="0.15">
      <c r="A80" s="87"/>
      <c r="B80" s="87"/>
      <c r="C80" s="33" t="s">
        <v>66</v>
      </c>
      <c r="D80" s="18"/>
      <c r="E80" s="19"/>
    </row>
    <row r="81" spans="1:5" ht="30" customHeight="1" x14ac:dyDescent="0.15">
      <c r="A81" s="87"/>
      <c r="B81" s="87"/>
      <c r="C81" s="33" t="s">
        <v>67</v>
      </c>
      <c r="D81" s="18"/>
      <c r="E81" s="19">
        <v>0</v>
      </c>
    </row>
    <row r="82" spans="1:5" ht="30" customHeight="1" x14ac:dyDescent="0.15">
      <c r="A82" s="87"/>
      <c r="B82" s="87"/>
      <c r="C82" s="33" t="s">
        <v>68</v>
      </c>
      <c r="D82" s="18"/>
      <c r="E82" s="19">
        <f>SUM(E83)</f>
        <v>0</v>
      </c>
    </row>
    <row r="83" spans="1:5" ht="30" customHeight="1" x14ac:dyDescent="0.15">
      <c r="A83" s="87"/>
      <c r="B83" s="87"/>
      <c r="C83" s="43" t="s">
        <v>69</v>
      </c>
      <c r="D83" s="36"/>
      <c r="E83" s="37"/>
    </row>
    <row r="84" spans="1:5" ht="30" customHeight="1" x14ac:dyDescent="0.15">
      <c r="A84" s="87"/>
      <c r="B84" s="88"/>
      <c r="C84" s="32" t="s">
        <v>70</v>
      </c>
      <c r="D84" s="16"/>
      <c r="E84" s="17">
        <f>SUM(E24,E33,E57,E81,E82)</f>
        <v>0</v>
      </c>
    </row>
    <row r="85" spans="1:5" ht="30" customHeight="1" x14ac:dyDescent="0.15">
      <c r="A85" s="88"/>
      <c r="B85" s="34"/>
      <c r="C85" s="25" t="s">
        <v>71</v>
      </c>
      <c r="D85" s="25"/>
      <c r="E85" s="20">
        <f>E23-E84</f>
        <v>400</v>
      </c>
    </row>
    <row r="86" spans="1:5" ht="30" customHeight="1" x14ac:dyDescent="0.15">
      <c r="A86" s="86" t="s">
        <v>120</v>
      </c>
      <c r="B86" s="86" t="s">
        <v>118</v>
      </c>
      <c r="C86" s="16" t="s">
        <v>72</v>
      </c>
      <c r="D86" s="16"/>
      <c r="E86" s="17">
        <f>SUM(E87:E88)</f>
        <v>0</v>
      </c>
    </row>
    <row r="87" spans="1:5" ht="30" customHeight="1" x14ac:dyDescent="0.15">
      <c r="A87" s="87"/>
      <c r="B87" s="87"/>
      <c r="C87" s="18" t="s">
        <v>127</v>
      </c>
      <c r="D87" s="18"/>
      <c r="E87" s="19"/>
    </row>
    <row r="88" spans="1:5" ht="30" customHeight="1" x14ac:dyDescent="0.15">
      <c r="A88" s="87"/>
      <c r="B88" s="87"/>
      <c r="C88" s="18" t="s">
        <v>73</v>
      </c>
      <c r="D88" s="18"/>
      <c r="E88" s="19"/>
    </row>
    <row r="89" spans="1:5" ht="30" customHeight="1" x14ac:dyDescent="0.15">
      <c r="A89" s="87"/>
      <c r="B89" s="87"/>
      <c r="C89" s="18" t="s">
        <v>74</v>
      </c>
      <c r="D89" s="18"/>
      <c r="E89" s="19">
        <f>SUM(E90)</f>
        <v>0</v>
      </c>
    </row>
    <row r="90" spans="1:5" ht="30" customHeight="1" x14ac:dyDescent="0.15">
      <c r="A90" s="87"/>
      <c r="B90" s="87"/>
      <c r="C90" s="18" t="s">
        <v>75</v>
      </c>
      <c r="D90" s="18"/>
      <c r="E90" s="19"/>
    </row>
    <row r="91" spans="1:5" ht="30" customHeight="1" x14ac:dyDescent="0.15">
      <c r="A91" s="87"/>
      <c r="B91" s="87"/>
      <c r="C91" s="18" t="s">
        <v>76</v>
      </c>
      <c r="D91" s="18"/>
      <c r="E91" s="19">
        <v>0</v>
      </c>
    </row>
    <row r="92" spans="1:5" ht="30" customHeight="1" x14ac:dyDescent="0.15">
      <c r="A92" s="87"/>
      <c r="B92" s="88"/>
      <c r="C92" s="24" t="s">
        <v>77</v>
      </c>
      <c r="D92" s="25"/>
      <c r="E92" s="20">
        <f>SUM(E86,E89,E91)</f>
        <v>0</v>
      </c>
    </row>
    <row r="93" spans="1:5" ht="30" customHeight="1" x14ac:dyDescent="0.15">
      <c r="A93" s="87"/>
      <c r="B93" s="86" t="s">
        <v>119</v>
      </c>
      <c r="C93" s="16" t="s">
        <v>78</v>
      </c>
      <c r="D93" s="16"/>
      <c r="E93" s="17"/>
    </row>
    <row r="94" spans="1:5" ht="30" customHeight="1" x14ac:dyDescent="0.15">
      <c r="A94" s="87"/>
      <c r="B94" s="87"/>
      <c r="C94" s="18" t="s">
        <v>79</v>
      </c>
      <c r="D94" s="18"/>
      <c r="E94" s="19">
        <f>SUM(E95:E99)</f>
        <v>0</v>
      </c>
    </row>
    <row r="95" spans="1:5" ht="30" customHeight="1" x14ac:dyDescent="0.15">
      <c r="A95" s="87"/>
      <c r="B95" s="87"/>
      <c r="C95" s="18" t="s">
        <v>80</v>
      </c>
      <c r="D95" s="18"/>
      <c r="E95" s="19"/>
    </row>
    <row r="96" spans="1:5" ht="30" customHeight="1" x14ac:dyDescent="0.15">
      <c r="A96" s="87"/>
      <c r="B96" s="87"/>
      <c r="C96" s="18" t="s">
        <v>81</v>
      </c>
      <c r="D96" s="18"/>
      <c r="E96" s="19"/>
    </row>
    <row r="97" spans="1:5" ht="30" customHeight="1" x14ac:dyDescent="0.15">
      <c r="A97" s="87"/>
      <c r="B97" s="87"/>
      <c r="C97" s="18" t="s">
        <v>82</v>
      </c>
      <c r="D97" s="18"/>
      <c r="E97" s="19"/>
    </row>
    <row r="98" spans="1:5" ht="30" customHeight="1" x14ac:dyDescent="0.15">
      <c r="A98" s="87"/>
      <c r="B98" s="87"/>
      <c r="C98" s="18" t="s">
        <v>83</v>
      </c>
      <c r="D98" s="18"/>
      <c r="E98" s="19"/>
    </row>
    <row r="99" spans="1:5" ht="30" customHeight="1" x14ac:dyDescent="0.15">
      <c r="A99" s="87"/>
      <c r="B99" s="87"/>
      <c r="C99" s="18" t="s">
        <v>84</v>
      </c>
      <c r="D99" s="18"/>
      <c r="E99" s="19"/>
    </row>
    <row r="100" spans="1:5" ht="30" customHeight="1" x14ac:dyDescent="0.15">
      <c r="A100" s="87"/>
      <c r="B100" s="87"/>
      <c r="C100" s="18" t="s">
        <v>126</v>
      </c>
      <c r="D100" s="18"/>
      <c r="E100" s="19"/>
    </row>
    <row r="101" spans="1:5" ht="30" customHeight="1" x14ac:dyDescent="0.15">
      <c r="A101" s="87"/>
      <c r="B101" s="88"/>
      <c r="C101" s="25" t="s">
        <v>85</v>
      </c>
      <c r="D101" s="25"/>
      <c r="E101" s="20">
        <f>SUM(E93,E94,E100)</f>
        <v>0</v>
      </c>
    </row>
    <row r="102" spans="1:5" ht="42" customHeight="1" x14ac:dyDescent="0.15">
      <c r="A102" s="35"/>
      <c r="B102" s="34"/>
      <c r="C102" s="36" t="s">
        <v>86</v>
      </c>
      <c r="D102" s="36"/>
      <c r="E102" s="37">
        <f>E92-E101</f>
        <v>0</v>
      </c>
    </row>
    <row r="103" spans="1:5" ht="30" customHeight="1" x14ac:dyDescent="0.15">
      <c r="A103" s="89" t="s">
        <v>122</v>
      </c>
      <c r="B103" s="86" t="s">
        <v>118</v>
      </c>
      <c r="C103" s="16" t="s">
        <v>87</v>
      </c>
      <c r="D103" s="16"/>
      <c r="E103" s="17">
        <f>SUM(E104:E105)</f>
        <v>0</v>
      </c>
    </row>
    <row r="104" spans="1:5" ht="30" customHeight="1" x14ac:dyDescent="0.15">
      <c r="A104" s="90"/>
      <c r="B104" s="87"/>
      <c r="C104" s="18" t="s">
        <v>88</v>
      </c>
      <c r="D104" s="18"/>
      <c r="E104" s="19"/>
    </row>
    <row r="105" spans="1:5" ht="30" customHeight="1" x14ac:dyDescent="0.15">
      <c r="A105" s="90"/>
      <c r="B105" s="87"/>
      <c r="C105" s="18" t="s">
        <v>128</v>
      </c>
      <c r="D105" s="18"/>
      <c r="E105" s="19"/>
    </row>
    <row r="106" spans="1:5" ht="30" customHeight="1" x14ac:dyDescent="0.15">
      <c r="A106" s="90"/>
      <c r="B106" s="87"/>
      <c r="C106" s="18" t="s">
        <v>123</v>
      </c>
      <c r="D106" s="18"/>
      <c r="E106" s="19"/>
    </row>
    <row r="107" spans="1:5" ht="30" customHeight="1" x14ac:dyDescent="0.15">
      <c r="A107" s="90"/>
      <c r="B107" s="87"/>
      <c r="C107" s="18" t="s">
        <v>133</v>
      </c>
      <c r="D107" s="18"/>
      <c r="E107" s="19"/>
    </row>
    <row r="108" spans="1:5" ht="30" customHeight="1" x14ac:dyDescent="0.15">
      <c r="A108" s="90"/>
      <c r="B108" s="87"/>
      <c r="C108" s="18" t="s">
        <v>89</v>
      </c>
      <c r="D108" s="18"/>
      <c r="E108" s="19">
        <f>SUM(E109)</f>
        <v>0</v>
      </c>
    </row>
    <row r="109" spans="1:5" ht="30" customHeight="1" x14ac:dyDescent="0.15">
      <c r="A109" s="90"/>
      <c r="B109" s="87"/>
      <c r="C109" s="18" t="s">
        <v>90</v>
      </c>
      <c r="D109" s="18"/>
      <c r="E109" s="19"/>
    </row>
    <row r="110" spans="1:5" ht="30" customHeight="1" x14ac:dyDescent="0.15">
      <c r="A110" s="90"/>
      <c r="B110" s="88"/>
      <c r="C110" s="25" t="s">
        <v>91</v>
      </c>
      <c r="D110" s="25"/>
      <c r="E110" s="20">
        <f>SUM(E103,E106,E107,E108)</f>
        <v>0</v>
      </c>
    </row>
    <row r="111" spans="1:5" ht="30" customHeight="1" x14ac:dyDescent="0.15">
      <c r="A111" s="90"/>
      <c r="B111" s="86" t="s">
        <v>119</v>
      </c>
      <c r="C111" s="16" t="s">
        <v>131</v>
      </c>
      <c r="D111" s="16"/>
      <c r="E111" s="17"/>
    </row>
    <row r="112" spans="1:5" ht="30" customHeight="1" x14ac:dyDescent="0.15">
      <c r="A112" s="90"/>
      <c r="B112" s="87"/>
      <c r="C112" s="18" t="s">
        <v>92</v>
      </c>
      <c r="D112" s="18"/>
      <c r="E112" s="19">
        <f>SUM(E113)</f>
        <v>0</v>
      </c>
    </row>
    <row r="113" spans="1:5" ht="30" customHeight="1" x14ac:dyDescent="0.15">
      <c r="A113" s="90"/>
      <c r="B113" s="87"/>
      <c r="C113" s="18" t="s">
        <v>93</v>
      </c>
      <c r="D113" s="18"/>
      <c r="E113" s="19"/>
    </row>
    <row r="114" spans="1:5" ht="30" customHeight="1" x14ac:dyDescent="0.15">
      <c r="A114" s="90"/>
      <c r="B114" s="87"/>
      <c r="C114" s="18" t="s">
        <v>124</v>
      </c>
      <c r="D114" s="18"/>
      <c r="E114" s="19"/>
    </row>
    <row r="115" spans="1:5" ht="30" customHeight="1" x14ac:dyDescent="0.15">
      <c r="A115" s="90"/>
      <c r="B115" s="87"/>
      <c r="C115" s="18" t="s">
        <v>132</v>
      </c>
      <c r="D115" s="18"/>
      <c r="E115" s="19"/>
    </row>
    <row r="116" spans="1:5" ht="30" customHeight="1" x14ac:dyDescent="0.15">
      <c r="A116" s="90"/>
      <c r="B116" s="87"/>
      <c r="C116" s="18" t="s">
        <v>95</v>
      </c>
      <c r="D116" s="18"/>
      <c r="E116" s="19">
        <f>SUM(E117)</f>
        <v>0</v>
      </c>
    </row>
    <row r="117" spans="1:5" ht="30" customHeight="1" x14ac:dyDescent="0.15">
      <c r="A117" s="90"/>
      <c r="B117" s="87"/>
      <c r="C117" s="18" t="s">
        <v>96</v>
      </c>
      <c r="D117" s="18"/>
      <c r="E117" s="19"/>
    </row>
    <row r="118" spans="1:5" ht="30" customHeight="1" x14ac:dyDescent="0.15">
      <c r="A118" s="90"/>
      <c r="B118" s="88"/>
      <c r="C118" s="25" t="s">
        <v>97</v>
      </c>
      <c r="D118" s="25"/>
      <c r="E118" s="20">
        <f>SUM(E111,E112,E114,E115,E116)</f>
        <v>0</v>
      </c>
    </row>
    <row r="119" spans="1:5" ht="30" customHeight="1" x14ac:dyDescent="0.15">
      <c r="A119" s="91"/>
      <c r="B119" s="83" t="s">
        <v>98</v>
      </c>
      <c r="C119" s="84"/>
      <c r="D119" s="85"/>
      <c r="E119" s="20">
        <f>E110-E118</f>
        <v>0</v>
      </c>
    </row>
    <row r="120" spans="1:5" ht="48" customHeight="1" x14ac:dyDescent="0.15">
      <c r="A120" s="38"/>
      <c r="B120" s="39"/>
      <c r="C120" s="16" t="s">
        <v>99</v>
      </c>
      <c r="D120" s="16"/>
      <c r="E120" s="17"/>
    </row>
    <row r="121" spans="1:5" ht="30" customHeight="1" x14ac:dyDescent="0.15">
      <c r="A121" s="83" t="s">
        <v>100</v>
      </c>
      <c r="B121" s="84"/>
      <c r="C121" s="84"/>
      <c r="D121" s="85"/>
      <c r="E121" s="20">
        <f>E85+E102+E119-E120</f>
        <v>400</v>
      </c>
    </row>
    <row r="122" spans="1:5" ht="30" customHeight="1" x14ac:dyDescent="0.15">
      <c r="A122" s="40"/>
      <c r="B122" s="40"/>
      <c r="C122" s="40"/>
      <c r="D122" s="40"/>
      <c r="E122" s="18"/>
    </row>
    <row r="123" spans="1:5" ht="30" customHeight="1" x14ac:dyDescent="0.15">
      <c r="A123" s="83" t="s">
        <v>101</v>
      </c>
      <c r="B123" s="84"/>
      <c r="C123" s="84"/>
      <c r="D123" s="85"/>
      <c r="E123" s="20"/>
    </row>
    <row r="124" spans="1:5" ht="30" customHeight="1" x14ac:dyDescent="0.15">
      <c r="A124" s="83" t="s">
        <v>102</v>
      </c>
      <c r="B124" s="84"/>
      <c r="C124" s="84"/>
      <c r="D124" s="85"/>
      <c r="E124" s="20">
        <f>E121+E123</f>
        <v>400</v>
      </c>
    </row>
  </sheetData>
  <mergeCells count="17">
    <mergeCell ref="A1:E1"/>
    <mergeCell ref="A2:E2"/>
    <mergeCell ref="A5:A85"/>
    <mergeCell ref="B24:B84"/>
    <mergeCell ref="A124:D124"/>
    <mergeCell ref="A121:D121"/>
    <mergeCell ref="A123:D123"/>
    <mergeCell ref="A4:D4"/>
    <mergeCell ref="B5:B23"/>
    <mergeCell ref="C23:D23"/>
    <mergeCell ref="A86:A101"/>
    <mergeCell ref="B86:B92"/>
    <mergeCell ref="B93:B101"/>
    <mergeCell ref="A103:A119"/>
    <mergeCell ref="B103:B110"/>
    <mergeCell ref="B119:D119"/>
    <mergeCell ref="B111:B118"/>
  </mergeCells>
  <phoneticPr fontId="2"/>
  <printOptions horizontalCentered="1"/>
  <pageMargins left="0.70866141732283472" right="0.70866141732283472" top="0.55118110236220474" bottom="0.55118110236220474" header="0.31496062992125984" footer="0.31496062992125984"/>
  <pageSetup paperSize="9" scale="80" orientation="portrait" r:id="rId1"/>
  <headerFooter>
    <oddFooter>&amp;R&amp;P頁　　　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24"/>
  <sheetViews>
    <sheetView topLeftCell="A115" zoomScaleNormal="100" workbookViewId="0">
      <selection activeCell="E108" sqref="E108"/>
    </sheetView>
  </sheetViews>
  <sheetFormatPr defaultColWidth="9" defaultRowHeight="30" customHeight="1" x14ac:dyDescent="0.15"/>
  <cols>
    <col min="1" max="2" width="4.625" style="1" customWidth="1"/>
    <col min="3" max="3" width="40.75" style="1" customWidth="1"/>
    <col min="4" max="4" width="9" style="1" customWidth="1"/>
    <col min="5" max="5" width="30.75" style="1" customWidth="1"/>
    <col min="6" max="16384" width="9" style="1"/>
  </cols>
  <sheetData>
    <row r="1" spans="1:5" customFormat="1" ht="30" customHeight="1" x14ac:dyDescent="0.15">
      <c r="A1" s="71" t="s">
        <v>111</v>
      </c>
      <c r="B1" s="72"/>
      <c r="C1" s="72"/>
      <c r="D1" s="72"/>
      <c r="E1" s="72"/>
    </row>
    <row r="2" spans="1:5" customFormat="1" ht="17.25" customHeight="1" x14ac:dyDescent="0.15">
      <c r="A2" s="73" t="str">
        <f>全体!A2</f>
        <v>(自　令和5年4月1日　　至　令和6年3月31日)</v>
      </c>
      <c r="B2" s="73"/>
      <c r="C2" s="73"/>
      <c r="D2" s="73"/>
      <c r="E2" s="73"/>
    </row>
    <row r="3" spans="1:5" customFormat="1" ht="30" customHeight="1" x14ac:dyDescent="0.15">
      <c r="A3" t="s">
        <v>112</v>
      </c>
      <c r="C3" s="2"/>
      <c r="D3" s="2"/>
      <c r="E3" s="70" t="s">
        <v>116</v>
      </c>
    </row>
    <row r="4" spans="1:5" ht="30" customHeight="1" x14ac:dyDescent="0.15">
      <c r="A4" s="83" t="s">
        <v>105</v>
      </c>
      <c r="B4" s="84"/>
      <c r="C4" s="84"/>
      <c r="D4" s="85"/>
      <c r="E4" s="15" t="s">
        <v>130</v>
      </c>
    </row>
    <row r="5" spans="1:5" ht="30" customHeight="1" x14ac:dyDescent="0.15">
      <c r="A5" s="86" t="s">
        <v>104</v>
      </c>
      <c r="B5" s="86" t="s">
        <v>118</v>
      </c>
      <c r="C5" s="16" t="s">
        <v>0</v>
      </c>
      <c r="D5" s="16"/>
      <c r="E5" s="41">
        <f>SUM(E6,E7,E10,E11,E12)</f>
        <v>28000000</v>
      </c>
    </row>
    <row r="6" spans="1:5" ht="30" customHeight="1" x14ac:dyDescent="0.15">
      <c r="A6" s="87"/>
      <c r="B6" s="87"/>
      <c r="C6" s="18" t="s">
        <v>1</v>
      </c>
      <c r="D6" s="18"/>
      <c r="E6" s="19"/>
    </row>
    <row r="7" spans="1:5" ht="30" customHeight="1" x14ac:dyDescent="0.15">
      <c r="A7" s="87"/>
      <c r="B7" s="87"/>
      <c r="C7" s="18" t="s">
        <v>2</v>
      </c>
      <c r="D7" s="18"/>
      <c r="E7" s="19">
        <f>SUM(E8,E9)</f>
        <v>28000000</v>
      </c>
    </row>
    <row r="8" spans="1:5" ht="30" customHeight="1" x14ac:dyDescent="0.15">
      <c r="A8" s="87"/>
      <c r="B8" s="87"/>
      <c r="C8" s="18" t="s">
        <v>3</v>
      </c>
      <c r="D8" s="18"/>
      <c r="E8" s="19">
        <v>23000000</v>
      </c>
    </row>
    <row r="9" spans="1:5" ht="30" customHeight="1" x14ac:dyDescent="0.15">
      <c r="A9" s="87"/>
      <c r="B9" s="87"/>
      <c r="C9" s="18" t="s">
        <v>4</v>
      </c>
      <c r="D9" s="18"/>
      <c r="E9" s="19">
        <v>5000000</v>
      </c>
    </row>
    <row r="10" spans="1:5" ht="30" customHeight="1" x14ac:dyDescent="0.15">
      <c r="A10" s="87"/>
      <c r="B10" s="87"/>
      <c r="C10" s="18" t="s">
        <v>5</v>
      </c>
      <c r="D10" s="18"/>
      <c r="E10" s="19">
        <v>0</v>
      </c>
    </row>
    <row r="11" spans="1:5" ht="30" customHeight="1" x14ac:dyDescent="0.15">
      <c r="A11" s="87"/>
      <c r="B11" s="87"/>
      <c r="C11" s="18" t="s">
        <v>6</v>
      </c>
      <c r="D11" s="18"/>
      <c r="E11" s="19">
        <v>0</v>
      </c>
    </row>
    <row r="12" spans="1:5" ht="30" customHeight="1" x14ac:dyDescent="0.15">
      <c r="A12" s="87"/>
      <c r="B12" s="87"/>
      <c r="C12" s="18" t="s">
        <v>7</v>
      </c>
      <c r="D12" s="18"/>
      <c r="E12" s="19">
        <v>0</v>
      </c>
    </row>
    <row r="13" spans="1:5" ht="30" customHeight="1" x14ac:dyDescent="0.15">
      <c r="A13" s="87"/>
      <c r="B13" s="87"/>
      <c r="C13" s="18" t="s">
        <v>8</v>
      </c>
      <c r="D13" s="18"/>
      <c r="E13" s="42">
        <f>SUM(E14)</f>
        <v>68000000</v>
      </c>
    </row>
    <row r="14" spans="1:5" ht="30" customHeight="1" x14ac:dyDescent="0.15">
      <c r="A14" s="87"/>
      <c r="B14" s="87"/>
      <c r="C14" s="18" t="s">
        <v>9</v>
      </c>
      <c r="D14" s="18"/>
      <c r="E14" s="19">
        <v>68000000</v>
      </c>
    </row>
    <row r="15" spans="1:5" ht="30" customHeight="1" x14ac:dyDescent="0.15">
      <c r="A15" s="87"/>
      <c r="B15" s="87"/>
      <c r="C15" s="18" t="s">
        <v>10</v>
      </c>
      <c r="D15" s="18"/>
      <c r="E15" s="42">
        <f>SUM(E16)</f>
        <v>2000000</v>
      </c>
    </row>
    <row r="16" spans="1:5" ht="30" customHeight="1" x14ac:dyDescent="0.15">
      <c r="A16" s="87"/>
      <c r="B16" s="87"/>
      <c r="C16" s="18" t="s">
        <v>7</v>
      </c>
      <c r="D16" s="18"/>
      <c r="E16" s="19">
        <v>2000000</v>
      </c>
    </row>
    <row r="17" spans="1:5" ht="30" customHeight="1" x14ac:dyDescent="0.15">
      <c r="A17" s="87"/>
      <c r="B17" s="87"/>
      <c r="C17" s="18" t="s">
        <v>11</v>
      </c>
      <c r="D17" s="18"/>
      <c r="E17" s="42"/>
    </row>
    <row r="18" spans="1:5" ht="30" customHeight="1" x14ac:dyDescent="0.15">
      <c r="A18" s="87"/>
      <c r="B18" s="87"/>
      <c r="C18" s="18" t="s">
        <v>109</v>
      </c>
      <c r="D18" s="18"/>
      <c r="E18" s="42"/>
    </row>
    <row r="19" spans="1:5" ht="30" customHeight="1" x14ac:dyDescent="0.15">
      <c r="A19" s="87"/>
      <c r="B19" s="87"/>
      <c r="C19" s="18" t="s">
        <v>12</v>
      </c>
      <c r="D19" s="18"/>
      <c r="E19" s="42"/>
    </row>
    <row r="20" spans="1:5" ht="30" customHeight="1" x14ac:dyDescent="0.15">
      <c r="A20" s="87"/>
      <c r="B20" s="87"/>
      <c r="C20" s="18" t="s">
        <v>13</v>
      </c>
      <c r="D20" s="18"/>
      <c r="E20" s="42">
        <f>SUM(E21:E22)</f>
        <v>700000</v>
      </c>
    </row>
    <row r="21" spans="1:5" ht="30" customHeight="1" x14ac:dyDescent="0.15">
      <c r="A21" s="87"/>
      <c r="B21" s="87"/>
      <c r="C21" s="18" t="s">
        <v>125</v>
      </c>
      <c r="D21" s="18"/>
      <c r="E21" s="67">
        <v>600000</v>
      </c>
    </row>
    <row r="22" spans="1:5" ht="30" customHeight="1" x14ac:dyDescent="0.15">
      <c r="A22" s="87"/>
      <c r="B22" s="87"/>
      <c r="C22" s="18" t="s">
        <v>14</v>
      </c>
      <c r="D22" s="18"/>
      <c r="E22" s="19">
        <v>100000</v>
      </c>
    </row>
    <row r="23" spans="1:5" ht="30" customHeight="1" x14ac:dyDescent="0.15">
      <c r="A23" s="87"/>
      <c r="B23" s="88"/>
      <c r="C23" s="83" t="s">
        <v>103</v>
      </c>
      <c r="D23" s="85"/>
      <c r="E23" s="20">
        <f>SUM(E5,,E13,E15,E17,E18,E19,E20)</f>
        <v>98700000</v>
      </c>
    </row>
    <row r="24" spans="1:5" ht="30" customHeight="1" x14ac:dyDescent="0.15">
      <c r="A24" s="87"/>
      <c r="B24" s="86" t="s">
        <v>119</v>
      </c>
      <c r="C24" s="21" t="s">
        <v>15</v>
      </c>
      <c r="D24" s="22"/>
      <c r="E24" s="23">
        <f>SUM(E25:E32)</f>
        <v>58600000</v>
      </c>
    </row>
    <row r="25" spans="1:5" ht="30" customHeight="1" x14ac:dyDescent="0.15">
      <c r="A25" s="87"/>
      <c r="B25" s="87"/>
      <c r="C25" s="54" t="s">
        <v>107</v>
      </c>
      <c r="D25" s="55"/>
      <c r="E25" s="44">
        <v>300000</v>
      </c>
    </row>
    <row r="26" spans="1:5" ht="30" customHeight="1" x14ac:dyDescent="0.15">
      <c r="A26" s="87"/>
      <c r="B26" s="87"/>
      <c r="C26" s="33" t="s">
        <v>17</v>
      </c>
      <c r="D26" s="18"/>
      <c r="E26" s="19">
        <v>43000000</v>
      </c>
    </row>
    <row r="27" spans="1:5" ht="30" customHeight="1" x14ac:dyDescent="0.15">
      <c r="A27" s="87"/>
      <c r="B27" s="87"/>
      <c r="C27" s="33" t="s">
        <v>18</v>
      </c>
      <c r="D27" s="18"/>
      <c r="E27" s="19">
        <v>4000000</v>
      </c>
    </row>
    <row r="28" spans="1:5" ht="30" customHeight="1" x14ac:dyDescent="0.15">
      <c r="A28" s="87"/>
      <c r="B28" s="87"/>
      <c r="C28" s="33" t="s">
        <v>19</v>
      </c>
      <c r="D28" s="18"/>
      <c r="E28" s="19">
        <v>1300000</v>
      </c>
    </row>
    <row r="29" spans="1:5" ht="30" customHeight="1" x14ac:dyDescent="0.15">
      <c r="A29" s="87"/>
      <c r="B29" s="87"/>
      <c r="C29" s="33" t="s">
        <v>20</v>
      </c>
      <c r="D29" s="18"/>
      <c r="E29" s="19"/>
    </row>
    <row r="30" spans="1:5" ht="30" customHeight="1" x14ac:dyDescent="0.15">
      <c r="A30" s="87"/>
      <c r="B30" s="87"/>
      <c r="C30" s="33" t="s">
        <v>21</v>
      </c>
      <c r="D30" s="18"/>
      <c r="E30" s="19">
        <v>5000000</v>
      </c>
    </row>
    <row r="31" spans="1:5" ht="30" customHeight="1" x14ac:dyDescent="0.15">
      <c r="A31" s="87"/>
      <c r="B31" s="87"/>
      <c r="C31" s="33" t="s">
        <v>22</v>
      </c>
      <c r="D31" s="18"/>
      <c r="E31" s="19">
        <v>300000</v>
      </c>
    </row>
    <row r="32" spans="1:5" ht="30" customHeight="1" x14ac:dyDescent="0.15">
      <c r="A32" s="87"/>
      <c r="B32" s="87"/>
      <c r="C32" s="43" t="s">
        <v>23</v>
      </c>
      <c r="D32" s="36"/>
      <c r="E32" s="19">
        <v>4700000</v>
      </c>
    </row>
    <row r="33" spans="1:5" ht="30" customHeight="1" x14ac:dyDescent="0.15">
      <c r="A33" s="87"/>
      <c r="B33" s="87"/>
      <c r="C33" s="57" t="s">
        <v>24</v>
      </c>
      <c r="D33" s="58"/>
      <c r="E33" s="59">
        <f>SUM(E34:E56)</f>
        <v>22900000</v>
      </c>
    </row>
    <row r="34" spans="1:5" ht="30" customHeight="1" x14ac:dyDescent="0.15">
      <c r="A34" s="87"/>
      <c r="B34" s="87"/>
      <c r="C34" s="33" t="s">
        <v>25</v>
      </c>
      <c r="D34" s="18"/>
      <c r="E34" s="19">
        <v>14500000</v>
      </c>
    </row>
    <row r="35" spans="1:5" ht="30" customHeight="1" x14ac:dyDescent="0.15">
      <c r="A35" s="87"/>
      <c r="B35" s="87"/>
      <c r="C35" s="33" t="s">
        <v>26</v>
      </c>
      <c r="D35" s="18"/>
      <c r="E35" s="19">
        <v>0</v>
      </c>
    </row>
    <row r="36" spans="1:5" ht="30" customHeight="1" x14ac:dyDescent="0.15">
      <c r="A36" s="87"/>
      <c r="B36" s="87"/>
      <c r="C36" s="33" t="s">
        <v>27</v>
      </c>
      <c r="D36" s="18"/>
      <c r="E36" s="19">
        <v>500000</v>
      </c>
    </row>
    <row r="37" spans="1:5" ht="30" customHeight="1" x14ac:dyDescent="0.15">
      <c r="A37" s="87"/>
      <c r="B37" s="87"/>
      <c r="C37" s="33" t="s">
        <v>28</v>
      </c>
      <c r="D37" s="18"/>
      <c r="E37" s="19">
        <v>400000</v>
      </c>
    </row>
    <row r="38" spans="1:5" ht="30" customHeight="1" x14ac:dyDescent="0.15">
      <c r="A38" s="87"/>
      <c r="B38" s="87"/>
      <c r="C38" s="33" t="s">
        <v>29</v>
      </c>
      <c r="D38" s="18"/>
      <c r="E38" s="19">
        <v>100000</v>
      </c>
    </row>
    <row r="39" spans="1:5" ht="30" customHeight="1" x14ac:dyDescent="0.15">
      <c r="A39" s="87"/>
      <c r="B39" s="87"/>
      <c r="C39" s="33" t="s">
        <v>30</v>
      </c>
      <c r="D39" s="18"/>
      <c r="E39" s="19">
        <v>700000</v>
      </c>
    </row>
    <row r="40" spans="1:5" ht="30" customHeight="1" x14ac:dyDescent="0.15">
      <c r="A40" s="87"/>
      <c r="B40" s="87"/>
      <c r="C40" s="33" t="s">
        <v>31</v>
      </c>
      <c r="D40" s="18"/>
      <c r="E40" s="19"/>
    </row>
    <row r="41" spans="1:5" ht="30" customHeight="1" x14ac:dyDescent="0.15">
      <c r="A41" s="87"/>
      <c r="B41" s="87"/>
      <c r="C41" s="33" t="s">
        <v>32</v>
      </c>
      <c r="D41" s="18"/>
      <c r="E41" s="19">
        <v>500000</v>
      </c>
    </row>
    <row r="42" spans="1:5" ht="30" customHeight="1" x14ac:dyDescent="0.15">
      <c r="A42" s="87"/>
      <c r="B42" s="87"/>
      <c r="C42" s="33" t="s">
        <v>33</v>
      </c>
      <c r="D42" s="18"/>
      <c r="E42" s="19">
        <v>50000</v>
      </c>
    </row>
    <row r="43" spans="1:5" ht="30" customHeight="1" x14ac:dyDescent="0.15">
      <c r="A43" s="87"/>
      <c r="B43" s="87"/>
      <c r="C43" s="33" t="s">
        <v>34</v>
      </c>
      <c r="D43" s="18"/>
      <c r="E43" s="19"/>
    </row>
    <row r="44" spans="1:5" ht="30" customHeight="1" x14ac:dyDescent="0.15">
      <c r="A44" s="87"/>
      <c r="B44" s="87"/>
      <c r="C44" s="33" t="s">
        <v>35</v>
      </c>
      <c r="D44" s="18"/>
      <c r="E44" s="19"/>
    </row>
    <row r="45" spans="1:5" ht="30" customHeight="1" x14ac:dyDescent="0.15">
      <c r="A45" s="87"/>
      <c r="B45" s="87"/>
      <c r="C45" s="33" t="s">
        <v>36</v>
      </c>
      <c r="D45" s="18"/>
      <c r="E45" s="19">
        <v>5600000</v>
      </c>
    </row>
    <row r="46" spans="1:5" ht="30" customHeight="1" x14ac:dyDescent="0.15">
      <c r="A46" s="87"/>
      <c r="B46" s="87"/>
      <c r="C46" s="33" t="s">
        <v>37</v>
      </c>
      <c r="D46" s="18"/>
      <c r="E46" s="19">
        <v>150000</v>
      </c>
    </row>
    <row r="47" spans="1:5" ht="30" customHeight="1" x14ac:dyDescent="0.15">
      <c r="A47" s="87"/>
      <c r="B47" s="87"/>
      <c r="C47" s="33" t="s">
        <v>38</v>
      </c>
      <c r="D47" s="18"/>
      <c r="E47" s="19">
        <v>100000</v>
      </c>
    </row>
    <row r="48" spans="1:5" ht="30" customHeight="1" x14ac:dyDescent="0.15">
      <c r="A48" s="87"/>
      <c r="B48" s="87"/>
      <c r="C48" s="33" t="s">
        <v>39</v>
      </c>
      <c r="D48" s="18"/>
      <c r="E48" s="19"/>
    </row>
    <row r="49" spans="1:5" ht="30" customHeight="1" x14ac:dyDescent="0.15">
      <c r="A49" s="87"/>
      <c r="B49" s="87"/>
      <c r="C49" s="33" t="s">
        <v>40</v>
      </c>
      <c r="D49" s="18"/>
      <c r="E49" s="19"/>
    </row>
    <row r="50" spans="1:5" ht="30" customHeight="1" x14ac:dyDescent="0.15">
      <c r="A50" s="87"/>
      <c r="B50" s="87"/>
      <c r="C50" s="33" t="s">
        <v>41</v>
      </c>
      <c r="D50" s="18"/>
      <c r="E50" s="19"/>
    </row>
    <row r="51" spans="1:5" ht="30" customHeight="1" x14ac:dyDescent="0.15">
      <c r="A51" s="87"/>
      <c r="B51" s="87"/>
      <c r="C51" s="33" t="s">
        <v>42</v>
      </c>
      <c r="D51" s="18"/>
      <c r="E51" s="19"/>
    </row>
    <row r="52" spans="1:5" ht="30" customHeight="1" x14ac:dyDescent="0.15">
      <c r="A52" s="87"/>
      <c r="B52" s="87"/>
      <c r="C52" s="33" t="s">
        <v>43</v>
      </c>
      <c r="D52" s="18"/>
      <c r="E52" s="19"/>
    </row>
    <row r="53" spans="1:5" ht="30" customHeight="1" x14ac:dyDescent="0.15">
      <c r="A53" s="87"/>
      <c r="B53" s="87"/>
      <c r="C53" s="33" t="s">
        <v>44</v>
      </c>
      <c r="D53" s="18"/>
      <c r="E53" s="19"/>
    </row>
    <row r="54" spans="1:5" ht="30" customHeight="1" x14ac:dyDescent="0.15">
      <c r="A54" s="87"/>
      <c r="B54" s="87"/>
      <c r="C54" s="33" t="s">
        <v>45</v>
      </c>
      <c r="D54" s="18"/>
      <c r="E54" s="19"/>
    </row>
    <row r="55" spans="1:5" ht="30" customHeight="1" x14ac:dyDescent="0.15">
      <c r="A55" s="87"/>
      <c r="B55" s="87"/>
      <c r="C55" s="33" t="s">
        <v>46</v>
      </c>
      <c r="D55" s="18"/>
      <c r="E55" s="19">
        <v>300000</v>
      </c>
    </row>
    <row r="56" spans="1:5" ht="30" customHeight="1" x14ac:dyDescent="0.15">
      <c r="A56" s="87"/>
      <c r="B56" s="87"/>
      <c r="C56" s="33" t="s">
        <v>47</v>
      </c>
      <c r="D56" s="18"/>
      <c r="E56" s="19"/>
    </row>
    <row r="57" spans="1:5" ht="30" customHeight="1" x14ac:dyDescent="0.15">
      <c r="A57" s="87"/>
      <c r="B57" s="87"/>
      <c r="C57" s="60" t="s">
        <v>48</v>
      </c>
      <c r="D57" s="61"/>
      <c r="E57" s="53">
        <f>SUM(E58:E80)</f>
        <v>19555000</v>
      </c>
    </row>
    <row r="58" spans="1:5" ht="30" customHeight="1" x14ac:dyDescent="0.15">
      <c r="A58" s="87"/>
      <c r="B58" s="87"/>
      <c r="C58" s="33" t="s">
        <v>49</v>
      </c>
      <c r="D58" s="18"/>
      <c r="E58" s="19">
        <v>150000</v>
      </c>
    </row>
    <row r="59" spans="1:5" ht="30" customHeight="1" x14ac:dyDescent="0.15">
      <c r="A59" s="87"/>
      <c r="B59" s="87"/>
      <c r="C59" s="33" t="s">
        <v>50</v>
      </c>
      <c r="D59" s="18"/>
      <c r="E59" s="19">
        <v>20000</v>
      </c>
    </row>
    <row r="60" spans="1:5" ht="30" customHeight="1" x14ac:dyDescent="0.15">
      <c r="A60" s="87"/>
      <c r="B60" s="87"/>
      <c r="C60" s="33" t="s">
        <v>51</v>
      </c>
      <c r="D60" s="18"/>
      <c r="E60" s="19">
        <v>10000</v>
      </c>
    </row>
    <row r="61" spans="1:5" ht="30" customHeight="1" x14ac:dyDescent="0.15">
      <c r="A61" s="87"/>
      <c r="B61" s="87"/>
      <c r="C61" s="33" t="s">
        <v>52</v>
      </c>
      <c r="D61" s="18"/>
      <c r="E61" s="19">
        <v>30000</v>
      </c>
    </row>
    <row r="62" spans="1:5" ht="30" customHeight="1" x14ac:dyDescent="0.15">
      <c r="A62" s="87"/>
      <c r="B62" s="87"/>
      <c r="C62" s="33" t="s">
        <v>53</v>
      </c>
      <c r="D62" s="18"/>
      <c r="E62" s="19">
        <v>700000</v>
      </c>
    </row>
    <row r="63" spans="1:5" ht="30" customHeight="1" x14ac:dyDescent="0.15">
      <c r="A63" s="87"/>
      <c r="B63" s="87"/>
      <c r="C63" s="33" t="s">
        <v>54</v>
      </c>
      <c r="D63" s="18"/>
      <c r="E63" s="19">
        <v>350000</v>
      </c>
    </row>
    <row r="64" spans="1:5" ht="30" customHeight="1" x14ac:dyDescent="0.15">
      <c r="A64" s="87"/>
      <c r="B64" s="87"/>
      <c r="C64" s="33" t="s">
        <v>36</v>
      </c>
      <c r="D64" s="18"/>
      <c r="E64" s="19">
        <v>5700000</v>
      </c>
    </row>
    <row r="65" spans="1:5" ht="30" customHeight="1" x14ac:dyDescent="0.15">
      <c r="A65" s="87"/>
      <c r="B65" s="87"/>
      <c r="C65" s="33" t="s">
        <v>37</v>
      </c>
      <c r="D65" s="18"/>
      <c r="E65" s="19">
        <v>300000</v>
      </c>
    </row>
    <row r="66" spans="1:5" ht="30" customHeight="1" x14ac:dyDescent="0.15">
      <c r="A66" s="87"/>
      <c r="B66" s="87"/>
      <c r="C66" s="33" t="s">
        <v>55</v>
      </c>
      <c r="D66" s="18"/>
      <c r="E66" s="19">
        <v>1000000</v>
      </c>
    </row>
    <row r="67" spans="1:5" ht="30" customHeight="1" x14ac:dyDescent="0.15">
      <c r="A67" s="87"/>
      <c r="B67" s="87"/>
      <c r="C67" s="33" t="s">
        <v>56</v>
      </c>
      <c r="D67" s="18"/>
      <c r="E67" s="19">
        <v>1800000</v>
      </c>
    </row>
    <row r="68" spans="1:5" ht="30" customHeight="1" x14ac:dyDescent="0.15">
      <c r="A68" s="87"/>
      <c r="B68" s="87"/>
      <c r="C68" s="33" t="s">
        <v>57</v>
      </c>
      <c r="D68" s="18"/>
      <c r="E68" s="19"/>
    </row>
    <row r="69" spans="1:5" ht="30" customHeight="1" x14ac:dyDescent="0.15">
      <c r="A69" s="87"/>
      <c r="B69" s="87"/>
      <c r="C69" s="33" t="s">
        <v>58</v>
      </c>
      <c r="D69" s="18"/>
      <c r="E69" s="19">
        <v>50000</v>
      </c>
    </row>
    <row r="70" spans="1:5" ht="30" customHeight="1" x14ac:dyDescent="0.15">
      <c r="A70" s="87"/>
      <c r="B70" s="87"/>
      <c r="C70" s="33" t="s">
        <v>59</v>
      </c>
      <c r="D70" s="18"/>
      <c r="E70" s="19">
        <v>600000</v>
      </c>
    </row>
    <row r="71" spans="1:5" ht="30" customHeight="1" x14ac:dyDescent="0.15">
      <c r="A71" s="87"/>
      <c r="B71" s="87"/>
      <c r="C71" s="33" t="s">
        <v>60</v>
      </c>
      <c r="D71" s="18"/>
      <c r="E71" s="19">
        <v>2400000</v>
      </c>
    </row>
    <row r="72" spans="1:5" ht="30" customHeight="1" x14ac:dyDescent="0.15">
      <c r="A72" s="87"/>
      <c r="B72" s="87"/>
      <c r="C72" s="33" t="s">
        <v>39</v>
      </c>
      <c r="D72" s="18"/>
      <c r="E72" s="19">
        <v>1600000</v>
      </c>
    </row>
    <row r="73" spans="1:5" ht="30" customHeight="1" x14ac:dyDescent="0.15">
      <c r="A73" s="87"/>
      <c r="B73" s="87"/>
      <c r="C73" s="33" t="s">
        <v>40</v>
      </c>
      <c r="D73" s="18"/>
      <c r="E73" s="19">
        <v>2200000</v>
      </c>
    </row>
    <row r="74" spans="1:5" ht="30" customHeight="1" x14ac:dyDescent="0.15">
      <c r="A74" s="87"/>
      <c r="B74" s="87"/>
      <c r="C74" s="33" t="s">
        <v>61</v>
      </c>
      <c r="D74" s="18"/>
      <c r="E74" s="19"/>
    </row>
    <row r="75" spans="1:5" ht="30" customHeight="1" x14ac:dyDescent="0.15">
      <c r="A75" s="87"/>
      <c r="B75" s="87"/>
      <c r="C75" s="33" t="s">
        <v>62</v>
      </c>
      <c r="D75" s="18"/>
      <c r="E75" s="19">
        <v>50000</v>
      </c>
    </row>
    <row r="76" spans="1:5" ht="30" customHeight="1" x14ac:dyDescent="0.15">
      <c r="A76" s="87"/>
      <c r="B76" s="87"/>
      <c r="C76" s="33" t="s">
        <v>63</v>
      </c>
      <c r="D76" s="18"/>
      <c r="E76" s="19">
        <v>2400000</v>
      </c>
    </row>
    <row r="77" spans="1:5" ht="30" customHeight="1" x14ac:dyDescent="0.15">
      <c r="A77" s="87"/>
      <c r="B77" s="87"/>
      <c r="C77" s="33" t="s">
        <v>64</v>
      </c>
      <c r="D77" s="18"/>
      <c r="E77" s="19">
        <v>50000</v>
      </c>
    </row>
    <row r="78" spans="1:5" ht="30" customHeight="1" x14ac:dyDescent="0.15">
      <c r="A78" s="87"/>
      <c r="B78" s="87"/>
      <c r="C78" s="33" t="s">
        <v>65</v>
      </c>
      <c r="D78" s="18"/>
      <c r="E78" s="19">
        <v>45000</v>
      </c>
    </row>
    <row r="79" spans="1:5" ht="30" customHeight="1" x14ac:dyDescent="0.15">
      <c r="A79" s="87"/>
      <c r="B79" s="87"/>
      <c r="C79" s="33" t="s">
        <v>46</v>
      </c>
      <c r="D79" s="18"/>
      <c r="E79" s="19">
        <v>100000</v>
      </c>
    </row>
    <row r="80" spans="1:5" ht="30" customHeight="1" x14ac:dyDescent="0.15">
      <c r="A80" s="87"/>
      <c r="B80" s="87"/>
      <c r="C80" s="33" t="s">
        <v>66</v>
      </c>
      <c r="D80" s="18"/>
      <c r="E80" s="19"/>
    </row>
    <row r="81" spans="1:5" ht="30" customHeight="1" x14ac:dyDescent="0.15">
      <c r="A81" s="87"/>
      <c r="B81" s="87"/>
      <c r="C81" s="33" t="s">
        <v>67</v>
      </c>
      <c r="D81" s="18"/>
      <c r="E81" s="19">
        <v>220000</v>
      </c>
    </row>
    <row r="82" spans="1:5" ht="30" customHeight="1" x14ac:dyDescent="0.15">
      <c r="A82" s="87"/>
      <c r="B82" s="87"/>
      <c r="C82" s="33" t="s">
        <v>68</v>
      </c>
      <c r="D82" s="18"/>
      <c r="E82" s="19">
        <f>SUM(E83)</f>
        <v>0</v>
      </c>
    </row>
    <row r="83" spans="1:5" ht="30" customHeight="1" x14ac:dyDescent="0.15">
      <c r="A83" s="87"/>
      <c r="B83" s="87"/>
      <c r="C83" s="43" t="s">
        <v>69</v>
      </c>
      <c r="D83" s="36"/>
      <c r="E83" s="37"/>
    </row>
    <row r="84" spans="1:5" ht="30" customHeight="1" x14ac:dyDescent="0.15">
      <c r="A84" s="87"/>
      <c r="B84" s="88"/>
      <c r="C84" s="32" t="s">
        <v>70</v>
      </c>
      <c r="D84" s="16"/>
      <c r="E84" s="17">
        <f>SUM(E24,E33,E57,E81,E82)</f>
        <v>101275000</v>
      </c>
    </row>
    <row r="85" spans="1:5" ht="30" customHeight="1" x14ac:dyDescent="0.15">
      <c r="A85" s="88"/>
      <c r="B85" s="34"/>
      <c r="C85" s="25" t="s">
        <v>71</v>
      </c>
      <c r="D85" s="25"/>
      <c r="E85" s="20">
        <f>E23-E84</f>
        <v>-2575000</v>
      </c>
    </row>
    <row r="86" spans="1:5" ht="30" customHeight="1" x14ac:dyDescent="0.15">
      <c r="A86" s="86" t="s">
        <v>120</v>
      </c>
      <c r="B86" s="86" t="s">
        <v>118</v>
      </c>
      <c r="C86" s="16" t="s">
        <v>72</v>
      </c>
      <c r="D86" s="16"/>
      <c r="E86" s="17">
        <f>SUM(E87:E88)</f>
        <v>0</v>
      </c>
    </row>
    <row r="87" spans="1:5" ht="30" customHeight="1" x14ac:dyDescent="0.15">
      <c r="A87" s="87"/>
      <c r="B87" s="87"/>
      <c r="C87" s="18" t="s">
        <v>127</v>
      </c>
      <c r="D87" s="18"/>
      <c r="E87" s="19"/>
    </row>
    <row r="88" spans="1:5" ht="30" customHeight="1" x14ac:dyDescent="0.15">
      <c r="A88" s="87"/>
      <c r="B88" s="87"/>
      <c r="C88" s="18" t="s">
        <v>73</v>
      </c>
      <c r="D88" s="18"/>
      <c r="E88" s="19"/>
    </row>
    <row r="89" spans="1:5" ht="30" customHeight="1" x14ac:dyDescent="0.15">
      <c r="A89" s="87"/>
      <c r="B89" s="87"/>
      <c r="C89" s="18" t="s">
        <v>74</v>
      </c>
      <c r="D89" s="18"/>
      <c r="E89" s="19">
        <f>SUM(E90)</f>
        <v>0</v>
      </c>
    </row>
    <row r="90" spans="1:5" ht="30" customHeight="1" x14ac:dyDescent="0.15">
      <c r="A90" s="87"/>
      <c r="B90" s="87"/>
      <c r="C90" s="18" t="s">
        <v>75</v>
      </c>
      <c r="D90" s="18"/>
      <c r="E90" s="19"/>
    </row>
    <row r="91" spans="1:5" ht="30" customHeight="1" x14ac:dyDescent="0.15">
      <c r="A91" s="87"/>
      <c r="B91" s="87"/>
      <c r="C91" s="18" t="s">
        <v>76</v>
      </c>
      <c r="D91" s="18"/>
      <c r="E91" s="19">
        <v>0</v>
      </c>
    </row>
    <row r="92" spans="1:5" ht="30" customHeight="1" x14ac:dyDescent="0.15">
      <c r="A92" s="87"/>
      <c r="B92" s="88"/>
      <c r="C92" s="24" t="s">
        <v>77</v>
      </c>
      <c r="D92" s="25"/>
      <c r="E92" s="20">
        <f>SUM(E86,E89,E91)</f>
        <v>0</v>
      </c>
    </row>
    <row r="93" spans="1:5" ht="30" customHeight="1" x14ac:dyDescent="0.15">
      <c r="A93" s="87"/>
      <c r="B93" s="86" t="s">
        <v>119</v>
      </c>
      <c r="C93" s="16" t="s">
        <v>78</v>
      </c>
      <c r="D93" s="16"/>
      <c r="E93" s="17">
        <v>2604000</v>
      </c>
    </row>
    <row r="94" spans="1:5" ht="30" customHeight="1" x14ac:dyDescent="0.15">
      <c r="A94" s="87"/>
      <c r="B94" s="87"/>
      <c r="C94" s="18" t="s">
        <v>79</v>
      </c>
      <c r="D94" s="18"/>
      <c r="E94" s="19">
        <f>SUM(E95:E99)</f>
        <v>0</v>
      </c>
    </row>
    <row r="95" spans="1:5" ht="30" customHeight="1" x14ac:dyDescent="0.15">
      <c r="A95" s="87"/>
      <c r="B95" s="87"/>
      <c r="C95" s="18" t="s">
        <v>80</v>
      </c>
      <c r="D95" s="18"/>
      <c r="E95" s="19"/>
    </row>
    <row r="96" spans="1:5" ht="30" customHeight="1" x14ac:dyDescent="0.15">
      <c r="A96" s="87"/>
      <c r="B96" s="87"/>
      <c r="C96" s="18" t="s">
        <v>81</v>
      </c>
      <c r="D96" s="18"/>
      <c r="E96" s="19"/>
    </row>
    <row r="97" spans="1:5" ht="30" customHeight="1" x14ac:dyDescent="0.15">
      <c r="A97" s="87"/>
      <c r="B97" s="87"/>
      <c r="C97" s="18" t="s">
        <v>82</v>
      </c>
      <c r="D97" s="18"/>
      <c r="E97" s="19"/>
    </row>
    <row r="98" spans="1:5" ht="30" customHeight="1" x14ac:dyDescent="0.15">
      <c r="A98" s="87"/>
      <c r="B98" s="87"/>
      <c r="C98" s="18" t="s">
        <v>83</v>
      </c>
      <c r="D98" s="18"/>
      <c r="E98" s="19"/>
    </row>
    <row r="99" spans="1:5" ht="30" customHeight="1" x14ac:dyDescent="0.15">
      <c r="A99" s="87"/>
      <c r="B99" s="87"/>
      <c r="C99" s="18" t="s">
        <v>84</v>
      </c>
      <c r="D99" s="18"/>
      <c r="E99" s="19"/>
    </row>
    <row r="100" spans="1:5" ht="30" customHeight="1" x14ac:dyDescent="0.15">
      <c r="A100" s="87"/>
      <c r="B100" s="87"/>
      <c r="C100" s="18" t="s">
        <v>126</v>
      </c>
      <c r="D100" s="18"/>
      <c r="E100" s="19"/>
    </row>
    <row r="101" spans="1:5" ht="30" customHeight="1" x14ac:dyDescent="0.15">
      <c r="A101" s="87"/>
      <c r="B101" s="88"/>
      <c r="C101" s="25" t="s">
        <v>85</v>
      </c>
      <c r="D101" s="25"/>
      <c r="E101" s="20">
        <f>SUM(E93,E94,E100)</f>
        <v>2604000</v>
      </c>
    </row>
    <row r="102" spans="1:5" ht="42" customHeight="1" x14ac:dyDescent="0.15">
      <c r="A102" s="35"/>
      <c r="B102" s="34"/>
      <c r="C102" s="36" t="s">
        <v>86</v>
      </c>
      <c r="D102" s="36"/>
      <c r="E102" s="37">
        <f>E92-E101</f>
        <v>-2604000</v>
      </c>
    </row>
    <row r="103" spans="1:5" ht="30" customHeight="1" x14ac:dyDescent="0.15">
      <c r="A103" s="89" t="s">
        <v>122</v>
      </c>
      <c r="B103" s="86" t="s">
        <v>118</v>
      </c>
      <c r="C103" s="16" t="s">
        <v>87</v>
      </c>
      <c r="D103" s="16"/>
      <c r="E103" s="17">
        <f>SUM(E104:E105)</f>
        <v>0</v>
      </c>
    </row>
    <row r="104" spans="1:5" ht="30" customHeight="1" x14ac:dyDescent="0.15">
      <c r="A104" s="90"/>
      <c r="B104" s="87"/>
      <c r="C104" s="18" t="s">
        <v>88</v>
      </c>
      <c r="D104" s="18"/>
      <c r="E104" s="19"/>
    </row>
    <row r="105" spans="1:5" ht="30" customHeight="1" x14ac:dyDescent="0.15">
      <c r="A105" s="90"/>
      <c r="B105" s="87"/>
      <c r="C105" s="18" t="s">
        <v>128</v>
      </c>
      <c r="D105" s="18"/>
      <c r="E105" s="19"/>
    </row>
    <row r="106" spans="1:5" ht="30" customHeight="1" x14ac:dyDescent="0.15">
      <c r="A106" s="90"/>
      <c r="B106" s="87"/>
      <c r="C106" s="18" t="s">
        <v>106</v>
      </c>
      <c r="D106" s="18"/>
      <c r="E106" s="19"/>
    </row>
    <row r="107" spans="1:5" ht="30" customHeight="1" x14ac:dyDescent="0.15">
      <c r="A107" s="90"/>
      <c r="B107" s="87"/>
      <c r="C107" s="18" t="s">
        <v>133</v>
      </c>
      <c r="D107" s="18"/>
      <c r="E107" s="19">
        <v>7500000</v>
      </c>
    </row>
    <row r="108" spans="1:5" ht="30" customHeight="1" x14ac:dyDescent="0.15">
      <c r="A108" s="90"/>
      <c r="B108" s="87"/>
      <c r="C108" s="18" t="s">
        <v>89</v>
      </c>
      <c r="D108" s="18"/>
      <c r="E108" s="19">
        <f>SUM(E109)</f>
        <v>3000000</v>
      </c>
    </row>
    <row r="109" spans="1:5" ht="30" customHeight="1" x14ac:dyDescent="0.15">
      <c r="A109" s="90"/>
      <c r="B109" s="87"/>
      <c r="C109" s="18" t="s">
        <v>90</v>
      </c>
      <c r="D109" s="18"/>
      <c r="E109" s="19">
        <v>3000000</v>
      </c>
    </row>
    <row r="110" spans="1:5" ht="30" customHeight="1" x14ac:dyDescent="0.15">
      <c r="A110" s="90"/>
      <c r="B110" s="88"/>
      <c r="C110" s="25" t="s">
        <v>91</v>
      </c>
      <c r="D110" s="25"/>
      <c r="E110" s="20">
        <f>SUM(E103,E106,E107,E108)</f>
        <v>10500000</v>
      </c>
    </row>
    <row r="111" spans="1:5" ht="30" customHeight="1" x14ac:dyDescent="0.15">
      <c r="A111" s="90"/>
      <c r="B111" s="86" t="s">
        <v>119</v>
      </c>
      <c r="C111" s="16" t="s">
        <v>131</v>
      </c>
      <c r="D111" s="16"/>
      <c r="E111" s="17">
        <v>4584000</v>
      </c>
    </row>
    <row r="112" spans="1:5" ht="30" customHeight="1" x14ac:dyDescent="0.15">
      <c r="A112" s="90"/>
      <c r="B112" s="87"/>
      <c r="C112" s="33" t="s">
        <v>92</v>
      </c>
      <c r="D112" s="18"/>
      <c r="E112" s="19">
        <f>SUM(E113)</f>
        <v>350000</v>
      </c>
    </row>
    <row r="113" spans="1:5" ht="30" customHeight="1" x14ac:dyDescent="0.15">
      <c r="A113" s="90"/>
      <c r="B113" s="87"/>
      <c r="C113" s="18" t="s">
        <v>93</v>
      </c>
      <c r="D113" s="18"/>
      <c r="E113" s="19">
        <v>350000</v>
      </c>
    </row>
    <row r="114" spans="1:5" ht="30" customHeight="1" x14ac:dyDescent="0.15">
      <c r="A114" s="90"/>
      <c r="B114" s="87"/>
      <c r="C114" s="18" t="s">
        <v>94</v>
      </c>
      <c r="D114" s="18"/>
      <c r="E114" s="19"/>
    </row>
    <row r="115" spans="1:5" ht="30" customHeight="1" x14ac:dyDescent="0.15">
      <c r="A115" s="90"/>
      <c r="B115" s="87"/>
      <c r="C115" s="18" t="s">
        <v>132</v>
      </c>
      <c r="D115" s="18"/>
      <c r="E115" s="19"/>
    </row>
    <row r="116" spans="1:5" ht="30" customHeight="1" x14ac:dyDescent="0.15">
      <c r="A116" s="90"/>
      <c r="B116" s="87"/>
      <c r="C116" s="18" t="s">
        <v>95</v>
      </c>
      <c r="D116" s="18"/>
      <c r="E116" s="19">
        <f>SUM(E117)</f>
        <v>0</v>
      </c>
    </row>
    <row r="117" spans="1:5" ht="30" customHeight="1" x14ac:dyDescent="0.15">
      <c r="A117" s="90"/>
      <c r="B117" s="87"/>
      <c r="C117" s="18" t="s">
        <v>96</v>
      </c>
      <c r="D117" s="18"/>
      <c r="E117" s="19"/>
    </row>
    <row r="118" spans="1:5" ht="30" customHeight="1" x14ac:dyDescent="0.15">
      <c r="A118" s="90"/>
      <c r="B118" s="88"/>
      <c r="C118" s="25" t="s">
        <v>97</v>
      </c>
      <c r="D118" s="25"/>
      <c r="E118" s="20">
        <f>SUM(E111,E112,E114,E115,E116)</f>
        <v>4934000</v>
      </c>
    </row>
    <row r="119" spans="1:5" ht="30" customHeight="1" x14ac:dyDescent="0.15">
      <c r="A119" s="91"/>
      <c r="B119" s="83" t="s">
        <v>98</v>
      </c>
      <c r="C119" s="84"/>
      <c r="D119" s="85"/>
      <c r="E119" s="20">
        <f>E110-E118</f>
        <v>5566000</v>
      </c>
    </row>
    <row r="120" spans="1:5" ht="48" customHeight="1" x14ac:dyDescent="0.15">
      <c r="A120" s="38"/>
      <c r="B120" s="39"/>
      <c r="C120" s="16" t="s">
        <v>99</v>
      </c>
      <c r="D120" s="16"/>
      <c r="E120" s="17"/>
    </row>
    <row r="121" spans="1:5" ht="30" customHeight="1" x14ac:dyDescent="0.15">
      <c r="A121" s="83" t="s">
        <v>100</v>
      </c>
      <c r="B121" s="84"/>
      <c r="C121" s="84"/>
      <c r="D121" s="85"/>
      <c r="E121" s="20">
        <f>E85+E102+E119-E120</f>
        <v>387000</v>
      </c>
    </row>
    <row r="122" spans="1:5" ht="30" customHeight="1" x14ac:dyDescent="0.15">
      <c r="A122" s="40"/>
      <c r="B122" s="40"/>
      <c r="C122" s="40"/>
      <c r="D122" s="40"/>
      <c r="E122" s="18"/>
    </row>
    <row r="123" spans="1:5" ht="30" customHeight="1" x14ac:dyDescent="0.15">
      <c r="A123" s="83" t="s">
        <v>101</v>
      </c>
      <c r="B123" s="84"/>
      <c r="C123" s="84"/>
      <c r="D123" s="85"/>
      <c r="E123" s="20"/>
    </row>
    <row r="124" spans="1:5" ht="30" customHeight="1" x14ac:dyDescent="0.15">
      <c r="A124" s="83" t="s">
        <v>102</v>
      </c>
      <c r="B124" s="84"/>
      <c r="C124" s="84"/>
      <c r="D124" s="85"/>
      <c r="E124" s="20">
        <f>E121+E123</f>
        <v>387000</v>
      </c>
    </row>
  </sheetData>
  <mergeCells count="17">
    <mergeCell ref="A1:E1"/>
    <mergeCell ref="A2:E2"/>
    <mergeCell ref="A5:A85"/>
    <mergeCell ref="B24:B84"/>
    <mergeCell ref="A124:D124"/>
    <mergeCell ref="A121:D121"/>
    <mergeCell ref="A123:D123"/>
    <mergeCell ref="A4:D4"/>
    <mergeCell ref="B5:B23"/>
    <mergeCell ref="C23:D23"/>
    <mergeCell ref="A86:A101"/>
    <mergeCell ref="B86:B92"/>
    <mergeCell ref="B93:B101"/>
    <mergeCell ref="A103:A119"/>
    <mergeCell ref="B103:B110"/>
    <mergeCell ref="B119:D119"/>
    <mergeCell ref="B111:B118"/>
  </mergeCells>
  <phoneticPr fontId="2"/>
  <printOptions horizontalCentered="1"/>
  <pageMargins left="0.70866141732283472" right="0.70866141732283472" top="0.55118110236220474" bottom="0.55118110236220474" header="0.31496062992125984" footer="0.31496062992125984"/>
  <pageSetup paperSize="9" scale="80" orientation="portrait" r:id="rId1"/>
  <headerFooter>
    <oddFooter>&amp;R&amp;P頁　　　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24"/>
  <sheetViews>
    <sheetView topLeftCell="A117" zoomScaleNormal="100" workbookViewId="0">
      <selection activeCell="E116" sqref="E116"/>
    </sheetView>
  </sheetViews>
  <sheetFormatPr defaultColWidth="9" defaultRowHeight="30" customHeight="1" x14ac:dyDescent="0.15"/>
  <cols>
    <col min="1" max="2" width="4.625" style="1" customWidth="1"/>
    <col min="3" max="3" width="40.75" style="1" customWidth="1"/>
    <col min="4" max="4" width="9" style="1" customWidth="1"/>
    <col min="5" max="5" width="30.75" style="1" customWidth="1"/>
    <col min="6" max="16384" width="9" style="1"/>
  </cols>
  <sheetData>
    <row r="1" spans="1:5" customFormat="1" ht="30" customHeight="1" x14ac:dyDescent="0.15">
      <c r="A1" s="71" t="s">
        <v>111</v>
      </c>
      <c r="B1" s="72"/>
      <c r="C1" s="72"/>
      <c r="D1" s="72"/>
      <c r="E1" s="72"/>
    </row>
    <row r="2" spans="1:5" customFormat="1" ht="17.25" customHeight="1" x14ac:dyDescent="0.15">
      <c r="A2" s="73" t="str">
        <f>全体!A2</f>
        <v>(自　令和5年4月1日　　至　令和6年3月31日)</v>
      </c>
      <c r="B2" s="73"/>
      <c r="C2" s="73"/>
      <c r="D2" s="73"/>
      <c r="E2" s="73"/>
    </row>
    <row r="3" spans="1:5" customFormat="1" ht="30" customHeight="1" x14ac:dyDescent="0.15">
      <c r="A3" t="s">
        <v>112</v>
      </c>
      <c r="C3" s="2"/>
      <c r="D3" s="2"/>
      <c r="E3" s="70" t="s">
        <v>135</v>
      </c>
    </row>
    <row r="4" spans="1:5" ht="30" customHeight="1" x14ac:dyDescent="0.15">
      <c r="A4" s="83" t="s">
        <v>105</v>
      </c>
      <c r="B4" s="84"/>
      <c r="C4" s="84"/>
      <c r="D4" s="85"/>
      <c r="E4" s="15" t="s">
        <v>130</v>
      </c>
    </row>
    <row r="5" spans="1:5" ht="30" customHeight="1" x14ac:dyDescent="0.15">
      <c r="A5" s="86" t="s">
        <v>104</v>
      </c>
      <c r="B5" s="86" t="s">
        <v>118</v>
      </c>
      <c r="C5" s="16" t="s">
        <v>0</v>
      </c>
      <c r="D5" s="16"/>
      <c r="E5" s="41">
        <f>SUM(E6,E7,E10,E11,E12)</f>
        <v>5500000</v>
      </c>
    </row>
    <row r="6" spans="1:5" ht="30" customHeight="1" x14ac:dyDescent="0.15">
      <c r="A6" s="87"/>
      <c r="B6" s="87"/>
      <c r="C6" s="18" t="s">
        <v>1</v>
      </c>
      <c r="D6" s="18"/>
      <c r="E6" s="19"/>
    </row>
    <row r="7" spans="1:5" ht="30" customHeight="1" x14ac:dyDescent="0.15">
      <c r="A7" s="87"/>
      <c r="B7" s="87"/>
      <c r="C7" s="18" t="s">
        <v>2</v>
      </c>
      <c r="D7" s="18"/>
      <c r="E7" s="19">
        <f>SUM(E8,E9)</f>
        <v>0</v>
      </c>
    </row>
    <row r="8" spans="1:5" ht="30" customHeight="1" x14ac:dyDescent="0.15">
      <c r="A8" s="87"/>
      <c r="B8" s="87"/>
      <c r="C8" s="18" t="s">
        <v>3</v>
      </c>
      <c r="D8" s="18"/>
      <c r="E8" s="19"/>
    </row>
    <row r="9" spans="1:5" ht="30" customHeight="1" x14ac:dyDescent="0.15">
      <c r="A9" s="87"/>
      <c r="B9" s="87"/>
      <c r="C9" s="18" t="s">
        <v>4</v>
      </c>
      <c r="D9" s="18"/>
      <c r="E9" s="19"/>
    </row>
    <row r="10" spans="1:5" ht="30" customHeight="1" x14ac:dyDescent="0.15">
      <c r="A10" s="87"/>
      <c r="B10" s="87"/>
      <c r="C10" s="18" t="s">
        <v>5</v>
      </c>
      <c r="D10" s="18"/>
      <c r="E10" s="19">
        <v>5500000</v>
      </c>
    </row>
    <row r="11" spans="1:5" ht="30" customHeight="1" x14ac:dyDescent="0.15">
      <c r="A11" s="87"/>
      <c r="B11" s="87"/>
      <c r="C11" s="18" t="s">
        <v>6</v>
      </c>
      <c r="D11" s="18"/>
      <c r="E11" s="19"/>
    </row>
    <row r="12" spans="1:5" ht="30" customHeight="1" x14ac:dyDescent="0.15">
      <c r="A12" s="87"/>
      <c r="B12" s="87"/>
      <c r="C12" s="18" t="s">
        <v>7</v>
      </c>
      <c r="D12" s="18"/>
      <c r="E12" s="19"/>
    </row>
    <row r="13" spans="1:5" ht="30" customHeight="1" x14ac:dyDescent="0.15">
      <c r="A13" s="87"/>
      <c r="B13" s="87"/>
      <c r="C13" s="18" t="s">
        <v>8</v>
      </c>
      <c r="D13" s="18"/>
      <c r="E13" s="42">
        <f>SUM(E14)</f>
        <v>0</v>
      </c>
    </row>
    <row r="14" spans="1:5" ht="30" customHeight="1" x14ac:dyDescent="0.15">
      <c r="A14" s="87"/>
      <c r="B14" s="87"/>
      <c r="C14" s="18" t="s">
        <v>9</v>
      </c>
      <c r="D14" s="18"/>
      <c r="E14" s="19"/>
    </row>
    <row r="15" spans="1:5" ht="30" customHeight="1" x14ac:dyDescent="0.15">
      <c r="A15" s="87"/>
      <c r="B15" s="87"/>
      <c r="C15" s="18" t="s">
        <v>10</v>
      </c>
      <c r="D15" s="18"/>
      <c r="E15" s="42">
        <f>SUM(E16)</f>
        <v>0</v>
      </c>
    </row>
    <row r="16" spans="1:5" ht="30" customHeight="1" x14ac:dyDescent="0.15">
      <c r="A16" s="87"/>
      <c r="B16" s="87"/>
      <c r="C16" s="18" t="s">
        <v>7</v>
      </c>
      <c r="D16" s="18"/>
      <c r="E16" s="19"/>
    </row>
    <row r="17" spans="1:5" ht="30" customHeight="1" x14ac:dyDescent="0.15">
      <c r="A17" s="87"/>
      <c r="B17" s="87"/>
      <c r="C17" s="18" t="s">
        <v>11</v>
      </c>
      <c r="D17" s="18"/>
      <c r="E17" s="42">
        <v>0</v>
      </c>
    </row>
    <row r="18" spans="1:5" ht="30" customHeight="1" x14ac:dyDescent="0.15">
      <c r="A18" s="87"/>
      <c r="B18" s="87"/>
      <c r="C18" s="18" t="s">
        <v>109</v>
      </c>
      <c r="D18" s="18"/>
      <c r="E18" s="42">
        <v>0</v>
      </c>
    </row>
    <row r="19" spans="1:5" ht="30" customHeight="1" x14ac:dyDescent="0.15">
      <c r="A19" s="87"/>
      <c r="B19" s="87"/>
      <c r="C19" s="18" t="s">
        <v>12</v>
      </c>
      <c r="D19" s="18"/>
      <c r="E19" s="42"/>
    </row>
    <row r="20" spans="1:5" ht="30" customHeight="1" x14ac:dyDescent="0.15">
      <c r="A20" s="87"/>
      <c r="B20" s="87"/>
      <c r="C20" s="18" t="s">
        <v>13</v>
      </c>
      <c r="D20" s="18"/>
      <c r="E20" s="42">
        <f>SUM(E21:E22)</f>
        <v>80000</v>
      </c>
    </row>
    <row r="21" spans="1:5" ht="30" customHeight="1" x14ac:dyDescent="0.15">
      <c r="A21" s="87"/>
      <c r="B21" s="87"/>
      <c r="C21" s="18" t="s">
        <v>125</v>
      </c>
      <c r="D21" s="18"/>
      <c r="E21" s="67">
        <v>80000</v>
      </c>
    </row>
    <row r="22" spans="1:5" ht="30" customHeight="1" x14ac:dyDescent="0.15">
      <c r="A22" s="87"/>
      <c r="B22" s="87"/>
      <c r="C22" s="18" t="s">
        <v>14</v>
      </c>
      <c r="D22" s="18"/>
      <c r="E22" s="19"/>
    </row>
    <row r="23" spans="1:5" ht="30" customHeight="1" x14ac:dyDescent="0.15">
      <c r="A23" s="87"/>
      <c r="B23" s="88"/>
      <c r="C23" s="83" t="s">
        <v>103</v>
      </c>
      <c r="D23" s="85"/>
      <c r="E23" s="20">
        <f>SUM(E5,,E13,E15,E17,E18,E19,E20)</f>
        <v>5580000</v>
      </c>
    </row>
    <row r="24" spans="1:5" ht="30" customHeight="1" x14ac:dyDescent="0.15">
      <c r="A24" s="87"/>
      <c r="B24" s="86" t="s">
        <v>119</v>
      </c>
      <c r="C24" s="21" t="s">
        <v>15</v>
      </c>
      <c r="D24" s="22"/>
      <c r="E24" s="23">
        <f>SUM(E25:E32)</f>
        <v>3825000</v>
      </c>
    </row>
    <row r="25" spans="1:5" s="56" customFormat="1" ht="30" customHeight="1" x14ac:dyDescent="0.15">
      <c r="A25" s="87"/>
      <c r="B25" s="87"/>
      <c r="C25" s="54" t="s">
        <v>107</v>
      </c>
      <c r="D25" s="55"/>
      <c r="E25" s="44"/>
    </row>
    <row r="26" spans="1:5" ht="30" customHeight="1" x14ac:dyDescent="0.15">
      <c r="A26" s="87"/>
      <c r="B26" s="87"/>
      <c r="C26" s="33" t="s">
        <v>17</v>
      </c>
      <c r="D26" s="18"/>
      <c r="E26" s="19">
        <v>3400000</v>
      </c>
    </row>
    <row r="27" spans="1:5" ht="30" customHeight="1" x14ac:dyDescent="0.15">
      <c r="A27" s="87"/>
      <c r="B27" s="87"/>
      <c r="C27" s="33" t="s">
        <v>18</v>
      </c>
      <c r="D27" s="18"/>
      <c r="E27" s="19">
        <v>170000</v>
      </c>
    </row>
    <row r="28" spans="1:5" ht="30" customHeight="1" x14ac:dyDescent="0.15">
      <c r="A28" s="87"/>
      <c r="B28" s="87"/>
      <c r="C28" s="33" t="s">
        <v>19</v>
      </c>
      <c r="D28" s="18"/>
      <c r="E28" s="19">
        <v>75000</v>
      </c>
    </row>
    <row r="29" spans="1:5" ht="30" customHeight="1" x14ac:dyDescent="0.15">
      <c r="A29" s="87"/>
      <c r="B29" s="87"/>
      <c r="C29" s="33" t="s">
        <v>20</v>
      </c>
      <c r="D29" s="18"/>
      <c r="E29" s="19"/>
    </row>
    <row r="30" spans="1:5" ht="30" customHeight="1" x14ac:dyDescent="0.15">
      <c r="A30" s="87"/>
      <c r="B30" s="87"/>
      <c r="C30" s="33" t="s">
        <v>21</v>
      </c>
      <c r="D30" s="18"/>
      <c r="E30" s="19"/>
    </row>
    <row r="31" spans="1:5" ht="30" customHeight="1" x14ac:dyDescent="0.15">
      <c r="A31" s="87"/>
      <c r="B31" s="87"/>
      <c r="C31" s="33" t="s">
        <v>22</v>
      </c>
      <c r="D31" s="18"/>
      <c r="E31" s="19"/>
    </row>
    <row r="32" spans="1:5" ht="30" customHeight="1" x14ac:dyDescent="0.15">
      <c r="A32" s="87"/>
      <c r="B32" s="87"/>
      <c r="C32" s="43" t="s">
        <v>23</v>
      </c>
      <c r="D32" s="36"/>
      <c r="E32" s="19">
        <v>180000</v>
      </c>
    </row>
    <row r="33" spans="1:5" ht="30" customHeight="1" x14ac:dyDescent="0.15">
      <c r="A33" s="87"/>
      <c r="B33" s="87"/>
      <c r="C33" s="26" t="s">
        <v>24</v>
      </c>
      <c r="D33" s="27"/>
      <c r="E33" s="28">
        <f>SUM(E34:E56)</f>
        <v>0</v>
      </c>
    </row>
    <row r="34" spans="1:5" ht="30" customHeight="1" x14ac:dyDescent="0.15">
      <c r="A34" s="87"/>
      <c r="B34" s="87"/>
      <c r="C34" s="32" t="s">
        <v>25</v>
      </c>
      <c r="D34" s="16"/>
      <c r="E34" s="17"/>
    </row>
    <row r="35" spans="1:5" ht="30" customHeight="1" x14ac:dyDescent="0.15">
      <c r="A35" s="87"/>
      <c r="B35" s="87"/>
      <c r="C35" s="33" t="s">
        <v>26</v>
      </c>
      <c r="D35" s="18"/>
      <c r="E35" s="19"/>
    </row>
    <row r="36" spans="1:5" ht="30" customHeight="1" x14ac:dyDescent="0.15">
      <c r="A36" s="87"/>
      <c r="B36" s="87"/>
      <c r="C36" s="33" t="s">
        <v>27</v>
      </c>
      <c r="D36" s="18"/>
      <c r="E36" s="19"/>
    </row>
    <row r="37" spans="1:5" ht="30" customHeight="1" x14ac:dyDescent="0.15">
      <c r="A37" s="87"/>
      <c r="B37" s="87"/>
      <c r="C37" s="33" t="s">
        <v>28</v>
      </c>
      <c r="D37" s="18"/>
      <c r="E37" s="19"/>
    </row>
    <row r="38" spans="1:5" ht="30" customHeight="1" x14ac:dyDescent="0.15">
      <c r="A38" s="87"/>
      <c r="B38" s="87"/>
      <c r="C38" s="33" t="s">
        <v>29</v>
      </c>
      <c r="D38" s="18"/>
      <c r="E38" s="19"/>
    </row>
    <row r="39" spans="1:5" ht="30" customHeight="1" x14ac:dyDescent="0.15">
      <c r="A39" s="87"/>
      <c r="B39" s="87"/>
      <c r="C39" s="33" t="s">
        <v>30</v>
      </c>
      <c r="D39" s="18"/>
      <c r="E39" s="19"/>
    </row>
    <row r="40" spans="1:5" ht="30" customHeight="1" x14ac:dyDescent="0.15">
      <c r="A40" s="87"/>
      <c r="B40" s="87"/>
      <c r="C40" s="33" t="s">
        <v>31</v>
      </c>
      <c r="D40" s="18"/>
      <c r="E40" s="19"/>
    </row>
    <row r="41" spans="1:5" ht="30" customHeight="1" x14ac:dyDescent="0.15">
      <c r="A41" s="87"/>
      <c r="B41" s="87"/>
      <c r="C41" s="33" t="s">
        <v>32</v>
      </c>
      <c r="D41" s="18"/>
      <c r="E41" s="19"/>
    </row>
    <row r="42" spans="1:5" ht="30" customHeight="1" x14ac:dyDescent="0.15">
      <c r="A42" s="87"/>
      <c r="B42" s="87"/>
      <c r="C42" s="33" t="s">
        <v>33</v>
      </c>
      <c r="D42" s="18"/>
      <c r="E42" s="19"/>
    </row>
    <row r="43" spans="1:5" ht="30" customHeight="1" x14ac:dyDescent="0.15">
      <c r="A43" s="87"/>
      <c r="B43" s="87"/>
      <c r="C43" s="33" t="s">
        <v>34</v>
      </c>
      <c r="D43" s="18"/>
      <c r="E43" s="19"/>
    </row>
    <row r="44" spans="1:5" ht="30" customHeight="1" x14ac:dyDescent="0.15">
      <c r="A44" s="87"/>
      <c r="B44" s="87"/>
      <c r="C44" s="33" t="s">
        <v>35</v>
      </c>
      <c r="D44" s="18"/>
      <c r="E44" s="19"/>
    </row>
    <row r="45" spans="1:5" ht="30" customHeight="1" x14ac:dyDescent="0.15">
      <c r="A45" s="87"/>
      <c r="B45" s="87"/>
      <c r="C45" s="33" t="s">
        <v>36</v>
      </c>
      <c r="D45" s="18"/>
      <c r="E45" s="19"/>
    </row>
    <row r="46" spans="1:5" ht="30" customHeight="1" x14ac:dyDescent="0.15">
      <c r="A46" s="87"/>
      <c r="B46" s="87"/>
      <c r="C46" s="33" t="s">
        <v>37</v>
      </c>
      <c r="D46" s="18"/>
      <c r="E46" s="19"/>
    </row>
    <row r="47" spans="1:5" ht="30" customHeight="1" x14ac:dyDescent="0.15">
      <c r="A47" s="87"/>
      <c r="B47" s="87"/>
      <c r="C47" s="33" t="s">
        <v>38</v>
      </c>
      <c r="D47" s="18"/>
      <c r="E47" s="19"/>
    </row>
    <row r="48" spans="1:5" ht="30" customHeight="1" x14ac:dyDescent="0.15">
      <c r="A48" s="87"/>
      <c r="B48" s="87"/>
      <c r="C48" s="33" t="s">
        <v>39</v>
      </c>
      <c r="D48" s="18"/>
      <c r="E48" s="19"/>
    </row>
    <row r="49" spans="1:5" ht="30" customHeight="1" x14ac:dyDescent="0.15">
      <c r="A49" s="87"/>
      <c r="B49" s="87"/>
      <c r="C49" s="33" t="s">
        <v>40</v>
      </c>
      <c r="D49" s="18"/>
      <c r="E49" s="19"/>
    </row>
    <row r="50" spans="1:5" ht="30" customHeight="1" x14ac:dyDescent="0.15">
      <c r="A50" s="87"/>
      <c r="B50" s="87"/>
      <c r="C50" s="33" t="s">
        <v>41</v>
      </c>
      <c r="D50" s="18"/>
      <c r="E50" s="19"/>
    </row>
    <row r="51" spans="1:5" ht="30" customHeight="1" x14ac:dyDescent="0.15">
      <c r="A51" s="87"/>
      <c r="B51" s="87"/>
      <c r="C51" s="33" t="s">
        <v>42</v>
      </c>
      <c r="D51" s="18"/>
      <c r="E51" s="19"/>
    </row>
    <row r="52" spans="1:5" ht="30" customHeight="1" x14ac:dyDescent="0.15">
      <c r="A52" s="87"/>
      <c r="B52" s="87"/>
      <c r="C52" s="33" t="s">
        <v>43</v>
      </c>
      <c r="D52" s="18"/>
      <c r="E52" s="19"/>
    </row>
    <row r="53" spans="1:5" ht="30" customHeight="1" x14ac:dyDescent="0.15">
      <c r="A53" s="87"/>
      <c r="B53" s="87"/>
      <c r="C53" s="33" t="s">
        <v>44</v>
      </c>
      <c r="D53" s="18"/>
      <c r="E53" s="19"/>
    </row>
    <row r="54" spans="1:5" ht="30" customHeight="1" x14ac:dyDescent="0.15">
      <c r="A54" s="87"/>
      <c r="B54" s="87"/>
      <c r="C54" s="33" t="s">
        <v>45</v>
      </c>
      <c r="D54" s="18"/>
      <c r="E54" s="19"/>
    </row>
    <row r="55" spans="1:5" ht="30" customHeight="1" x14ac:dyDescent="0.15">
      <c r="A55" s="87"/>
      <c r="B55" s="87"/>
      <c r="C55" s="33" t="s">
        <v>46</v>
      </c>
      <c r="D55" s="18"/>
      <c r="E55" s="19"/>
    </row>
    <row r="56" spans="1:5" ht="30" customHeight="1" x14ac:dyDescent="0.15">
      <c r="A56" s="87"/>
      <c r="B56" s="87"/>
      <c r="C56" s="43" t="s">
        <v>47</v>
      </c>
      <c r="D56" s="36"/>
      <c r="E56" s="37"/>
    </row>
    <row r="57" spans="1:5" ht="30" customHeight="1" x14ac:dyDescent="0.15">
      <c r="A57" s="87"/>
      <c r="B57" s="87"/>
      <c r="C57" s="29" t="s">
        <v>48</v>
      </c>
      <c r="D57" s="30"/>
      <c r="E57" s="31">
        <f>SUM(E58:E80)</f>
        <v>894000</v>
      </c>
    </row>
    <row r="58" spans="1:5" ht="30" customHeight="1" x14ac:dyDescent="0.15">
      <c r="A58" s="87"/>
      <c r="B58" s="87"/>
      <c r="C58" s="32" t="s">
        <v>49</v>
      </c>
      <c r="D58" s="16"/>
      <c r="E58" s="17">
        <v>10000</v>
      </c>
    </row>
    <row r="59" spans="1:5" ht="30" customHeight="1" x14ac:dyDescent="0.15">
      <c r="A59" s="87"/>
      <c r="B59" s="87"/>
      <c r="C59" s="33" t="s">
        <v>50</v>
      </c>
      <c r="D59" s="18"/>
      <c r="E59" s="19"/>
    </row>
    <row r="60" spans="1:5" ht="30" customHeight="1" x14ac:dyDescent="0.15">
      <c r="A60" s="87"/>
      <c r="B60" s="87"/>
      <c r="C60" s="33" t="s">
        <v>51</v>
      </c>
      <c r="D60" s="18"/>
      <c r="E60" s="19"/>
    </row>
    <row r="61" spans="1:5" ht="30" customHeight="1" x14ac:dyDescent="0.15">
      <c r="A61" s="87"/>
      <c r="B61" s="87"/>
      <c r="C61" s="33" t="s">
        <v>52</v>
      </c>
      <c r="D61" s="18"/>
      <c r="E61" s="19"/>
    </row>
    <row r="62" spans="1:5" ht="30" customHeight="1" x14ac:dyDescent="0.15">
      <c r="A62" s="87"/>
      <c r="B62" s="87"/>
      <c r="C62" s="33" t="s">
        <v>53</v>
      </c>
      <c r="D62" s="18"/>
      <c r="E62" s="19"/>
    </row>
    <row r="63" spans="1:5" ht="30" customHeight="1" x14ac:dyDescent="0.15">
      <c r="A63" s="87"/>
      <c r="B63" s="87"/>
      <c r="C63" s="33" t="s">
        <v>54</v>
      </c>
      <c r="D63" s="18"/>
      <c r="E63" s="19">
        <v>7000</v>
      </c>
    </row>
    <row r="64" spans="1:5" ht="30" customHeight="1" x14ac:dyDescent="0.15">
      <c r="A64" s="87"/>
      <c r="B64" s="87"/>
      <c r="C64" s="33" t="s">
        <v>36</v>
      </c>
      <c r="D64" s="18"/>
      <c r="E64" s="19">
        <v>7000</v>
      </c>
    </row>
    <row r="65" spans="1:5" ht="30" customHeight="1" x14ac:dyDescent="0.15">
      <c r="A65" s="87"/>
      <c r="B65" s="87"/>
      <c r="C65" s="33" t="s">
        <v>37</v>
      </c>
      <c r="D65" s="18"/>
      <c r="E65" s="19">
        <v>20000</v>
      </c>
    </row>
    <row r="66" spans="1:5" ht="30" customHeight="1" x14ac:dyDescent="0.15">
      <c r="A66" s="87"/>
      <c r="B66" s="87"/>
      <c r="C66" s="33" t="s">
        <v>55</v>
      </c>
      <c r="D66" s="18"/>
      <c r="E66" s="19"/>
    </row>
    <row r="67" spans="1:5" ht="30" customHeight="1" x14ac:dyDescent="0.15">
      <c r="A67" s="87"/>
      <c r="B67" s="87"/>
      <c r="C67" s="33" t="s">
        <v>56</v>
      </c>
      <c r="D67" s="18"/>
      <c r="E67" s="19">
        <v>80000</v>
      </c>
    </row>
    <row r="68" spans="1:5" ht="30" customHeight="1" x14ac:dyDescent="0.15">
      <c r="A68" s="87"/>
      <c r="B68" s="87"/>
      <c r="C68" s="33" t="s">
        <v>57</v>
      </c>
      <c r="D68" s="18"/>
      <c r="E68" s="19"/>
    </row>
    <row r="69" spans="1:5" ht="30" customHeight="1" x14ac:dyDescent="0.15">
      <c r="A69" s="87"/>
      <c r="B69" s="87"/>
      <c r="C69" s="33" t="s">
        <v>58</v>
      </c>
      <c r="D69" s="18"/>
      <c r="E69" s="19"/>
    </row>
    <row r="70" spans="1:5" ht="30" customHeight="1" x14ac:dyDescent="0.15">
      <c r="A70" s="87"/>
      <c r="B70" s="87"/>
      <c r="C70" s="33" t="s">
        <v>59</v>
      </c>
      <c r="D70" s="18"/>
      <c r="E70" s="19"/>
    </row>
    <row r="71" spans="1:5" ht="30" customHeight="1" x14ac:dyDescent="0.15">
      <c r="A71" s="87"/>
      <c r="B71" s="87"/>
      <c r="C71" s="33" t="s">
        <v>60</v>
      </c>
      <c r="D71" s="18"/>
      <c r="E71" s="19"/>
    </row>
    <row r="72" spans="1:5" ht="30" customHeight="1" x14ac:dyDescent="0.15">
      <c r="A72" s="87"/>
      <c r="B72" s="87"/>
      <c r="C72" s="33" t="s">
        <v>39</v>
      </c>
      <c r="D72" s="18"/>
      <c r="E72" s="19"/>
    </row>
    <row r="73" spans="1:5" ht="30" customHeight="1" x14ac:dyDescent="0.15">
      <c r="A73" s="87"/>
      <c r="B73" s="87"/>
      <c r="C73" s="33" t="s">
        <v>40</v>
      </c>
      <c r="D73" s="18"/>
      <c r="E73" s="19">
        <v>720000</v>
      </c>
    </row>
    <row r="74" spans="1:5" ht="30" customHeight="1" x14ac:dyDescent="0.15">
      <c r="A74" s="87"/>
      <c r="B74" s="87"/>
      <c r="C74" s="33" t="s">
        <v>61</v>
      </c>
      <c r="D74" s="18"/>
      <c r="E74" s="19"/>
    </row>
    <row r="75" spans="1:5" ht="30" customHeight="1" x14ac:dyDescent="0.15">
      <c r="A75" s="87"/>
      <c r="B75" s="87"/>
      <c r="C75" s="33" t="s">
        <v>62</v>
      </c>
      <c r="D75" s="18"/>
      <c r="E75" s="19"/>
    </row>
    <row r="76" spans="1:5" ht="30" customHeight="1" x14ac:dyDescent="0.15">
      <c r="A76" s="87"/>
      <c r="B76" s="87"/>
      <c r="C76" s="33" t="s">
        <v>63</v>
      </c>
      <c r="D76" s="18"/>
      <c r="E76" s="19"/>
    </row>
    <row r="77" spans="1:5" ht="30" customHeight="1" x14ac:dyDescent="0.15">
      <c r="A77" s="87"/>
      <c r="B77" s="87"/>
      <c r="C77" s="33" t="s">
        <v>64</v>
      </c>
      <c r="D77" s="18"/>
      <c r="E77" s="19"/>
    </row>
    <row r="78" spans="1:5" ht="30" customHeight="1" x14ac:dyDescent="0.15">
      <c r="A78" s="87"/>
      <c r="B78" s="87"/>
      <c r="C78" s="33" t="s">
        <v>65</v>
      </c>
      <c r="D78" s="18"/>
      <c r="E78" s="19">
        <v>40000</v>
      </c>
    </row>
    <row r="79" spans="1:5" ht="30" customHeight="1" x14ac:dyDescent="0.15">
      <c r="A79" s="87"/>
      <c r="B79" s="87"/>
      <c r="C79" s="33" t="s">
        <v>46</v>
      </c>
      <c r="D79" s="18"/>
      <c r="E79" s="19">
        <v>10000</v>
      </c>
    </row>
    <row r="80" spans="1:5" ht="30" customHeight="1" x14ac:dyDescent="0.15">
      <c r="A80" s="87"/>
      <c r="B80" s="87"/>
      <c r="C80" s="33" t="s">
        <v>66</v>
      </c>
      <c r="D80" s="18"/>
      <c r="E80" s="19"/>
    </row>
    <row r="81" spans="1:5" ht="30" customHeight="1" x14ac:dyDescent="0.15">
      <c r="A81" s="87"/>
      <c r="B81" s="87"/>
      <c r="C81" s="33" t="s">
        <v>67</v>
      </c>
      <c r="D81" s="18"/>
      <c r="E81" s="19">
        <v>0</v>
      </c>
    </row>
    <row r="82" spans="1:5" ht="30" customHeight="1" x14ac:dyDescent="0.15">
      <c r="A82" s="87"/>
      <c r="B82" s="87"/>
      <c r="C82" s="33" t="s">
        <v>68</v>
      </c>
      <c r="D82" s="18"/>
      <c r="E82" s="19">
        <f>SUM(E83)</f>
        <v>0</v>
      </c>
    </row>
    <row r="83" spans="1:5" ht="30" customHeight="1" x14ac:dyDescent="0.15">
      <c r="A83" s="87"/>
      <c r="B83" s="87"/>
      <c r="C83" s="43" t="s">
        <v>69</v>
      </c>
      <c r="D83" s="36"/>
      <c r="E83" s="37"/>
    </row>
    <row r="84" spans="1:5" ht="30" customHeight="1" x14ac:dyDescent="0.15">
      <c r="A84" s="87"/>
      <c r="B84" s="88"/>
      <c r="C84" s="32" t="s">
        <v>70</v>
      </c>
      <c r="D84" s="16"/>
      <c r="E84" s="17">
        <f>SUM(E24,E33,E57,E81,E82)</f>
        <v>4719000</v>
      </c>
    </row>
    <row r="85" spans="1:5" ht="30" customHeight="1" x14ac:dyDescent="0.15">
      <c r="A85" s="88"/>
      <c r="B85" s="34"/>
      <c r="C85" s="25" t="s">
        <v>71</v>
      </c>
      <c r="D85" s="25"/>
      <c r="E85" s="20">
        <f>E23-E84</f>
        <v>861000</v>
      </c>
    </row>
    <row r="86" spans="1:5" ht="30" customHeight="1" x14ac:dyDescent="0.15">
      <c r="A86" s="86" t="s">
        <v>120</v>
      </c>
      <c r="B86" s="86" t="s">
        <v>118</v>
      </c>
      <c r="C86" s="16" t="s">
        <v>72</v>
      </c>
      <c r="D86" s="16"/>
      <c r="E86" s="17">
        <f>SUM(E87:E88)</f>
        <v>0</v>
      </c>
    </row>
    <row r="87" spans="1:5" ht="30" customHeight="1" x14ac:dyDescent="0.15">
      <c r="A87" s="87"/>
      <c r="B87" s="87"/>
      <c r="C87" s="18" t="s">
        <v>127</v>
      </c>
      <c r="D87" s="18"/>
      <c r="E87" s="19"/>
    </row>
    <row r="88" spans="1:5" ht="30" customHeight="1" x14ac:dyDescent="0.15">
      <c r="A88" s="87"/>
      <c r="B88" s="87"/>
      <c r="C88" s="18" t="s">
        <v>73</v>
      </c>
      <c r="D88" s="18"/>
      <c r="E88" s="19"/>
    </row>
    <row r="89" spans="1:5" ht="30" customHeight="1" x14ac:dyDescent="0.15">
      <c r="A89" s="87"/>
      <c r="B89" s="87"/>
      <c r="C89" s="18" t="s">
        <v>74</v>
      </c>
      <c r="D89" s="18"/>
      <c r="E89" s="19">
        <f>SUM(E90)</f>
        <v>0</v>
      </c>
    </row>
    <row r="90" spans="1:5" ht="30" customHeight="1" x14ac:dyDescent="0.15">
      <c r="A90" s="87"/>
      <c r="B90" s="87"/>
      <c r="C90" s="18" t="s">
        <v>75</v>
      </c>
      <c r="D90" s="18"/>
      <c r="E90" s="19"/>
    </row>
    <row r="91" spans="1:5" ht="30" customHeight="1" x14ac:dyDescent="0.15">
      <c r="A91" s="87"/>
      <c r="B91" s="87"/>
      <c r="C91" s="18" t="s">
        <v>76</v>
      </c>
      <c r="D91" s="18"/>
      <c r="E91" s="19">
        <v>0</v>
      </c>
    </row>
    <row r="92" spans="1:5" ht="30" customHeight="1" x14ac:dyDescent="0.15">
      <c r="A92" s="87"/>
      <c r="B92" s="88"/>
      <c r="C92" s="24" t="s">
        <v>77</v>
      </c>
      <c r="D92" s="25"/>
      <c r="E92" s="20">
        <f>SUM(E86,E89,E91)</f>
        <v>0</v>
      </c>
    </row>
    <row r="93" spans="1:5" ht="30" customHeight="1" x14ac:dyDescent="0.15">
      <c r="A93" s="87"/>
      <c r="B93" s="86" t="s">
        <v>119</v>
      </c>
      <c r="C93" s="16" t="s">
        <v>78</v>
      </c>
      <c r="D93" s="16"/>
      <c r="E93" s="17">
        <v>0</v>
      </c>
    </row>
    <row r="94" spans="1:5" ht="30" customHeight="1" x14ac:dyDescent="0.15">
      <c r="A94" s="87"/>
      <c r="B94" s="87"/>
      <c r="C94" s="18" t="s">
        <v>79</v>
      </c>
      <c r="D94" s="18"/>
      <c r="E94" s="19">
        <f>SUM(E95:E99)</f>
        <v>0</v>
      </c>
    </row>
    <row r="95" spans="1:5" ht="30" customHeight="1" x14ac:dyDescent="0.15">
      <c r="A95" s="87"/>
      <c r="B95" s="87"/>
      <c r="C95" s="18" t="s">
        <v>80</v>
      </c>
      <c r="D95" s="18"/>
      <c r="E95" s="19"/>
    </row>
    <row r="96" spans="1:5" ht="30" customHeight="1" x14ac:dyDescent="0.15">
      <c r="A96" s="87"/>
      <c r="B96" s="87"/>
      <c r="C96" s="18" t="s">
        <v>81</v>
      </c>
      <c r="D96" s="18"/>
      <c r="E96" s="19"/>
    </row>
    <row r="97" spans="1:5" ht="30" customHeight="1" x14ac:dyDescent="0.15">
      <c r="A97" s="87"/>
      <c r="B97" s="87"/>
      <c r="C97" s="18" t="s">
        <v>82</v>
      </c>
      <c r="D97" s="18"/>
      <c r="E97" s="19"/>
    </row>
    <row r="98" spans="1:5" ht="30" customHeight="1" x14ac:dyDescent="0.15">
      <c r="A98" s="87"/>
      <c r="B98" s="87"/>
      <c r="C98" s="18" t="s">
        <v>83</v>
      </c>
      <c r="D98" s="18"/>
      <c r="E98" s="19"/>
    </row>
    <row r="99" spans="1:5" ht="30" customHeight="1" x14ac:dyDescent="0.15">
      <c r="A99" s="87"/>
      <c r="B99" s="87"/>
      <c r="C99" s="18" t="s">
        <v>84</v>
      </c>
      <c r="D99" s="18"/>
      <c r="E99" s="19"/>
    </row>
    <row r="100" spans="1:5" ht="30" customHeight="1" x14ac:dyDescent="0.15">
      <c r="A100" s="87"/>
      <c r="B100" s="87"/>
      <c r="C100" s="18" t="s">
        <v>126</v>
      </c>
      <c r="D100" s="18"/>
      <c r="E100" s="19"/>
    </row>
    <row r="101" spans="1:5" ht="30" customHeight="1" x14ac:dyDescent="0.15">
      <c r="A101" s="87"/>
      <c r="B101" s="88"/>
      <c r="C101" s="25" t="s">
        <v>85</v>
      </c>
      <c r="D101" s="25"/>
      <c r="E101" s="20">
        <f>SUM(E93,E94,E100)</f>
        <v>0</v>
      </c>
    </row>
    <row r="102" spans="1:5" ht="42" customHeight="1" x14ac:dyDescent="0.15">
      <c r="A102" s="35"/>
      <c r="B102" s="34"/>
      <c r="C102" s="36" t="s">
        <v>86</v>
      </c>
      <c r="D102" s="36"/>
      <c r="E102" s="37">
        <f>E92-E101</f>
        <v>0</v>
      </c>
    </row>
    <row r="103" spans="1:5" ht="30" customHeight="1" x14ac:dyDescent="0.15">
      <c r="A103" s="89" t="s">
        <v>122</v>
      </c>
      <c r="B103" s="86" t="s">
        <v>118</v>
      </c>
      <c r="C103" s="16" t="s">
        <v>87</v>
      </c>
      <c r="D103" s="16"/>
      <c r="E103" s="17">
        <f>SUM(E104:E105)</f>
        <v>0</v>
      </c>
    </row>
    <row r="104" spans="1:5" ht="30" customHeight="1" x14ac:dyDescent="0.15">
      <c r="A104" s="90"/>
      <c r="B104" s="87"/>
      <c r="C104" s="18" t="s">
        <v>88</v>
      </c>
      <c r="D104" s="18"/>
      <c r="E104" s="19"/>
    </row>
    <row r="105" spans="1:5" ht="30" customHeight="1" x14ac:dyDescent="0.15">
      <c r="A105" s="90"/>
      <c r="B105" s="87"/>
      <c r="C105" s="18" t="s">
        <v>128</v>
      </c>
      <c r="D105" s="18"/>
      <c r="E105" s="19"/>
    </row>
    <row r="106" spans="1:5" ht="30" customHeight="1" x14ac:dyDescent="0.15">
      <c r="A106" s="90"/>
      <c r="B106" s="87"/>
      <c r="C106" s="18" t="s">
        <v>106</v>
      </c>
      <c r="D106" s="18"/>
      <c r="E106" s="19">
        <v>0</v>
      </c>
    </row>
    <row r="107" spans="1:5" ht="30" customHeight="1" x14ac:dyDescent="0.15">
      <c r="A107" s="90"/>
      <c r="B107" s="87"/>
      <c r="C107" s="18" t="s">
        <v>133</v>
      </c>
      <c r="D107" s="18"/>
      <c r="E107" s="19"/>
    </row>
    <row r="108" spans="1:5" ht="30" customHeight="1" x14ac:dyDescent="0.15">
      <c r="A108" s="90"/>
      <c r="B108" s="87"/>
      <c r="C108" s="18" t="s">
        <v>89</v>
      </c>
      <c r="D108" s="18"/>
      <c r="E108" s="19">
        <f>SUM(E109)</f>
        <v>0</v>
      </c>
    </row>
    <row r="109" spans="1:5" ht="30" customHeight="1" x14ac:dyDescent="0.15">
      <c r="A109" s="90"/>
      <c r="B109" s="87"/>
      <c r="C109" s="18" t="s">
        <v>90</v>
      </c>
      <c r="D109" s="18"/>
      <c r="E109" s="19"/>
    </row>
    <row r="110" spans="1:5" ht="30" customHeight="1" x14ac:dyDescent="0.15">
      <c r="A110" s="90"/>
      <c r="B110" s="88"/>
      <c r="C110" s="25" t="s">
        <v>91</v>
      </c>
      <c r="D110" s="25"/>
      <c r="E110" s="20">
        <f>SUM(E103,E106,E107,E108)</f>
        <v>0</v>
      </c>
    </row>
    <row r="111" spans="1:5" ht="30" customHeight="1" x14ac:dyDescent="0.15">
      <c r="A111" s="90"/>
      <c r="B111" s="86" t="s">
        <v>119</v>
      </c>
      <c r="C111" s="32" t="s">
        <v>131</v>
      </c>
      <c r="D111" s="16"/>
      <c r="E111" s="17"/>
    </row>
    <row r="112" spans="1:5" ht="30" customHeight="1" x14ac:dyDescent="0.15">
      <c r="A112" s="90"/>
      <c r="B112" s="87"/>
      <c r="C112" s="18" t="s">
        <v>92</v>
      </c>
      <c r="D112" s="18"/>
      <c r="E112" s="19">
        <f>SUM(E113)</f>
        <v>0</v>
      </c>
    </row>
    <row r="113" spans="1:5" ht="30" customHeight="1" x14ac:dyDescent="0.15">
      <c r="A113" s="90"/>
      <c r="B113" s="87"/>
      <c r="C113" s="18" t="s">
        <v>93</v>
      </c>
      <c r="D113" s="18"/>
      <c r="E113" s="19"/>
    </row>
    <row r="114" spans="1:5" ht="30" customHeight="1" x14ac:dyDescent="0.15">
      <c r="A114" s="90"/>
      <c r="B114" s="87"/>
      <c r="C114" s="18" t="s">
        <v>94</v>
      </c>
      <c r="D114" s="18"/>
      <c r="E114" s="19"/>
    </row>
    <row r="115" spans="1:5" ht="30" customHeight="1" x14ac:dyDescent="0.15">
      <c r="A115" s="90"/>
      <c r="B115" s="87"/>
      <c r="C115" s="18" t="s">
        <v>132</v>
      </c>
      <c r="D115" s="18"/>
      <c r="E115" s="19">
        <v>500000</v>
      </c>
    </row>
    <row r="116" spans="1:5" ht="30" customHeight="1" x14ac:dyDescent="0.15">
      <c r="A116" s="90"/>
      <c r="B116" s="87"/>
      <c r="C116" s="18" t="s">
        <v>95</v>
      </c>
      <c r="D116" s="18"/>
      <c r="E116" s="19">
        <f>SUM(E117)</f>
        <v>0</v>
      </c>
    </row>
    <row r="117" spans="1:5" ht="30" customHeight="1" x14ac:dyDescent="0.15">
      <c r="A117" s="90"/>
      <c r="B117" s="87"/>
      <c r="C117" s="18" t="s">
        <v>96</v>
      </c>
      <c r="D117" s="18"/>
      <c r="E117" s="19"/>
    </row>
    <row r="118" spans="1:5" ht="30" customHeight="1" x14ac:dyDescent="0.15">
      <c r="A118" s="90"/>
      <c r="B118" s="88"/>
      <c r="C118" s="25" t="s">
        <v>97</v>
      </c>
      <c r="D118" s="25"/>
      <c r="E118" s="20">
        <f>SUM(E111,E112,E114,E115,E116)</f>
        <v>500000</v>
      </c>
    </row>
    <row r="119" spans="1:5" ht="30" customHeight="1" x14ac:dyDescent="0.15">
      <c r="A119" s="91"/>
      <c r="B119" s="83" t="s">
        <v>98</v>
      </c>
      <c r="C119" s="84"/>
      <c r="D119" s="85"/>
      <c r="E119" s="20">
        <f>E110-E118</f>
        <v>-500000</v>
      </c>
    </row>
    <row r="120" spans="1:5" ht="48" customHeight="1" x14ac:dyDescent="0.15">
      <c r="A120" s="38"/>
      <c r="B120" s="39"/>
      <c r="C120" s="16" t="s">
        <v>99</v>
      </c>
      <c r="D120" s="16"/>
      <c r="E120" s="17"/>
    </row>
    <row r="121" spans="1:5" ht="30" customHeight="1" x14ac:dyDescent="0.15">
      <c r="A121" s="83" t="s">
        <v>100</v>
      </c>
      <c r="B121" s="84"/>
      <c r="C121" s="84"/>
      <c r="D121" s="85"/>
      <c r="E121" s="20">
        <f>E85+E102+E119-E120</f>
        <v>361000</v>
      </c>
    </row>
    <row r="122" spans="1:5" ht="30" customHeight="1" x14ac:dyDescent="0.15">
      <c r="A122" s="40"/>
      <c r="B122" s="40"/>
      <c r="C122" s="40"/>
      <c r="D122" s="40"/>
      <c r="E122" s="18"/>
    </row>
    <row r="123" spans="1:5" ht="30" customHeight="1" x14ac:dyDescent="0.15">
      <c r="A123" s="83" t="s">
        <v>101</v>
      </c>
      <c r="B123" s="84"/>
      <c r="C123" s="84"/>
      <c r="D123" s="85"/>
      <c r="E123" s="20"/>
    </row>
    <row r="124" spans="1:5" ht="30" customHeight="1" x14ac:dyDescent="0.15">
      <c r="A124" s="83" t="s">
        <v>102</v>
      </c>
      <c r="B124" s="84"/>
      <c r="C124" s="84"/>
      <c r="D124" s="85"/>
      <c r="E124" s="20">
        <f>E121+E123</f>
        <v>361000</v>
      </c>
    </row>
  </sheetData>
  <mergeCells count="17">
    <mergeCell ref="A1:E1"/>
    <mergeCell ref="A2:E2"/>
    <mergeCell ref="A5:A85"/>
    <mergeCell ref="B24:B84"/>
    <mergeCell ref="A124:D124"/>
    <mergeCell ref="A121:D121"/>
    <mergeCell ref="A123:D123"/>
    <mergeCell ref="A4:D4"/>
    <mergeCell ref="B5:B23"/>
    <mergeCell ref="C23:D23"/>
    <mergeCell ref="A86:A101"/>
    <mergeCell ref="B86:B92"/>
    <mergeCell ref="B93:B101"/>
    <mergeCell ref="A103:A119"/>
    <mergeCell ref="B103:B110"/>
    <mergeCell ref="B119:D119"/>
    <mergeCell ref="B111:B118"/>
  </mergeCells>
  <phoneticPr fontId="2"/>
  <printOptions horizontalCentered="1"/>
  <pageMargins left="0.70866141732283472" right="0.70866141732283472" top="0.55118110236220474" bottom="0.55118110236220474" header="0.31496062992125984" footer="0.31496062992125984"/>
  <pageSetup paperSize="9" scale="80" orientation="portrait" r:id="rId1"/>
  <headerFooter>
    <oddFooter>&amp;R&amp;P頁　　　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24"/>
  <sheetViews>
    <sheetView topLeftCell="A115" zoomScaleNormal="100" workbookViewId="0">
      <selection activeCell="E116" sqref="E116"/>
    </sheetView>
  </sheetViews>
  <sheetFormatPr defaultColWidth="9" defaultRowHeight="30" customHeight="1" x14ac:dyDescent="0.15"/>
  <cols>
    <col min="1" max="2" width="4.625" style="1" customWidth="1"/>
    <col min="3" max="3" width="40.75" style="1" customWidth="1"/>
    <col min="4" max="4" width="9" style="1" customWidth="1"/>
    <col min="5" max="5" width="30.75" style="1" customWidth="1"/>
    <col min="6" max="16384" width="9" style="1"/>
  </cols>
  <sheetData>
    <row r="1" spans="1:5" customFormat="1" ht="30" customHeight="1" x14ac:dyDescent="0.15">
      <c r="A1" s="71" t="s">
        <v>111</v>
      </c>
      <c r="B1" s="72"/>
      <c r="C1" s="72"/>
      <c r="D1" s="72"/>
      <c r="E1" s="72"/>
    </row>
    <row r="2" spans="1:5" customFormat="1" ht="17.25" customHeight="1" x14ac:dyDescent="0.15">
      <c r="A2" s="73" t="str">
        <f>全体!A2</f>
        <v>(自　令和5年4月1日　　至　令和6年3月31日)</v>
      </c>
      <c r="B2" s="73"/>
      <c r="C2" s="73"/>
      <c r="D2" s="73"/>
      <c r="E2" s="73"/>
    </row>
    <row r="3" spans="1:5" customFormat="1" ht="30" customHeight="1" x14ac:dyDescent="0.15">
      <c r="A3" t="s">
        <v>112</v>
      </c>
      <c r="C3" s="2"/>
      <c r="D3" s="2"/>
      <c r="E3" s="69" t="s">
        <v>115</v>
      </c>
    </row>
    <row r="4" spans="1:5" ht="30" customHeight="1" x14ac:dyDescent="0.15">
      <c r="A4" s="83" t="s">
        <v>105</v>
      </c>
      <c r="B4" s="84"/>
      <c r="C4" s="84"/>
      <c r="D4" s="85"/>
      <c r="E4" s="15" t="s">
        <v>130</v>
      </c>
    </row>
    <row r="5" spans="1:5" ht="30" customHeight="1" x14ac:dyDescent="0.15">
      <c r="A5" s="86" t="s">
        <v>104</v>
      </c>
      <c r="B5" s="86" t="s">
        <v>118</v>
      </c>
      <c r="C5" s="16" t="s">
        <v>0</v>
      </c>
      <c r="D5" s="16"/>
      <c r="E5" s="41">
        <f>SUM(E6,E7,E10,E11,E12)</f>
        <v>233000000</v>
      </c>
    </row>
    <row r="6" spans="1:5" ht="30" customHeight="1" x14ac:dyDescent="0.15">
      <c r="A6" s="87"/>
      <c r="B6" s="87"/>
      <c r="C6" s="18" t="s">
        <v>1</v>
      </c>
      <c r="D6" s="18"/>
      <c r="E6" s="19">
        <v>195000000</v>
      </c>
    </row>
    <row r="7" spans="1:5" ht="30" customHeight="1" x14ac:dyDescent="0.15">
      <c r="A7" s="87"/>
      <c r="B7" s="87"/>
      <c r="C7" s="18" t="s">
        <v>2</v>
      </c>
      <c r="D7" s="18"/>
      <c r="E7" s="42">
        <f>SUM(E8,E9)</f>
        <v>38000000</v>
      </c>
    </row>
    <row r="8" spans="1:5" ht="30" customHeight="1" x14ac:dyDescent="0.15">
      <c r="A8" s="87"/>
      <c r="B8" s="87"/>
      <c r="C8" s="18" t="s">
        <v>3</v>
      </c>
      <c r="D8" s="18"/>
      <c r="E8" s="19">
        <v>26000000</v>
      </c>
    </row>
    <row r="9" spans="1:5" ht="30" customHeight="1" x14ac:dyDescent="0.15">
      <c r="A9" s="87"/>
      <c r="B9" s="87"/>
      <c r="C9" s="18" t="s">
        <v>4</v>
      </c>
      <c r="D9" s="18"/>
      <c r="E9" s="19">
        <v>12000000</v>
      </c>
    </row>
    <row r="10" spans="1:5" ht="30" customHeight="1" x14ac:dyDescent="0.15">
      <c r="A10" s="87"/>
      <c r="B10" s="87"/>
      <c r="C10" s="18" t="s">
        <v>5</v>
      </c>
      <c r="D10" s="18"/>
      <c r="E10" s="19">
        <v>0</v>
      </c>
    </row>
    <row r="11" spans="1:5" ht="30" customHeight="1" x14ac:dyDescent="0.15">
      <c r="A11" s="87"/>
      <c r="B11" s="87"/>
      <c r="C11" s="18" t="s">
        <v>6</v>
      </c>
      <c r="D11" s="18"/>
      <c r="E11" s="19">
        <v>0</v>
      </c>
    </row>
    <row r="12" spans="1:5" ht="30" customHeight="1" x14ac:dyDescent="0.15">
      <c r="A12" s="87"/>
      <c r="B12" s="87"/>
      <c r="C12" s="18" t="s">
        <v>7</v>
      </c>
      <c r="D12" s="18"/>
      <c r="E12" s="19">
        <v>0</v>
      </c>
    </row>
    <row r="13" spans="1:5" ht="30" customHeight="1" x14ac:dyDescent="0.15">
      <c r="A13" s="87"/>
      <c r="B13" s="87"/>
      <c r="C13" s="18" t="s">
        <v>8</v>
      </c>
      <c r="D13" s="18"/>
      <c r="E13" s="42">
        <f>SUM(E14)</f>
        <v>0</v>
      </c>
    </row>
    <row r="14" spans="1:5" ht="30" customHeight="1" x14ac:dyDescent="0.15">
      <c r="A14" s="87"/>
      <c r="B14" s="87"/>
      <c r="C14" s="18" t="s">
        <v>9</v>
      </c>
      <c r="D14" s="18"/>
      <c r="E14" s="19"/>
    </row>
    <row r="15" spans="1:5" ht="30" customHeight="1" x14ac:dyDescent="0.15">
      <c r="A15" s="87"/>
      <c r="B15" s="87"/>
      <c r="C15" s="18" t="s">
        <v>10</v>
      </c>
      <c r="D15" s="18"/>
      <c r="E15" s="42">
        <f>SUM(E16)</f>
        <v>0</v>
      </c>
    </row>
    <row r="16" spans="1:5" ht="30" customHeight="1" x14ac:dyDescent="0.15">
      <c r="A16" s="87"/>
      <c r="B16" s="87"/>
      <c r="C16" s="18" t="s">
        <v>7</v>
      </c>
      <c r="D16" s="18"/>
      <c r="E16" s="19"/>
    </row>
    <row r="17" spans="1:5" ht="30" customHeight="1" x14ac:dyDescent="0.15">
      <c r="A17" s="87"/>
      <c r="B17" s="87"/>
      <c r="C17" s="18" t="s">
        <v>11</v>
      </c>
      <c r="D17" s="18"/>
      <c r="E17" s="42">
        <v>0</v>
      </c>
    </row>
    <row r="18" spans="1:5" ht="30" customHeight="1" x14ac:dyDescent="0.15">
      <c r="A18" s="87"/>
      <c r="B18" s="87"/>
      <c r="C18" s="18" t="s">
        <v>109</v>
      </c>
      <c r="D18" s="18"/>
      <c r="E18" s="42">
        <v>0</v>
      </c>
    </row>
    <row r="19" spans="1:5" ht="30" customHeight="1" x14ac:dyDescent="0.15">
      <c r="A19" s="87"/>
      <c r="B19" s="87"/>
      <c r="C19" s="18" t="s">
        <v>12</v>
      </c>
      <c r="D19" s="18"/>
      <c r="E19" s="42">
        <v>500</v>
      </c>
    </row>
    <row r="20" spans="1:5" ht="30" customHeight="1" x14ac:dyDescent="0.15">
      <c r="A20" s="87"/>
      <c r="B20" s="87"/>
      <c r="C20" s="18" t="s">
        <v>13</v>
      </c>
      <c r="D20" s="18"/>
      <c r="E20" s="42">
        <f>SUM(E21:E22)</f>
        <v>800000</v>
      </c>
    </row>
    <row r="21" spans="1:5" ht="30" customHeight="1" x14ac:dyDescent="0.15">
      <c r="A21" s="87"/>
      <c r="B21" s="87"/>
      <c r="C21" s="18" t="s">
        <v>125</v>
      </c>
      <c r="D21" s="18"/>
      <c r="E21" s="67">
        <v>400000</v>
      </c>
    </row>
    <row r="22" spans="1:5" ht="30" customHeight="1" x14ac:dyDescent="0.15">
      <c r="A22" s="87"/>
      <c r="B22" s="87"/>
      <c r="C22" s="18" t="s">
        <v>14</v>
      </c>
      <c r="D22" s="18"/>
      <c r="E22" s="19">
        <v>400000</v>
      </c>
    </row>
    <row r="23" spans="1:5" ht="30" customHeight="1" x14ac:dyDescent="0.15">
      <c r="A23" s="87"/>
      <c r="B23" s="88"/>
      <c r="C23" s="83" t="s">
        <v>103</v>
      </c>
      <c r="D23" s="85"/>
      <c r="E23" s="20">
        <f>SUM(E5,,E13,E15,E17,E18,E19,E20)</f>
        <v>233800500</v>
      </c>
    </row>
    <row r="24" spans="1:5" ht="30" customHeight="1" x14ac:dyDescent="0.15">
      <c r="A24" s="87"/>
      <c r="B24" s="86" t="s">
        <v>119</v>
      </c>
      <c r="C24" s="64" t="s">
        <v>15</v>
      </c>
      <c r="D24" s="65"/>
      <c r="E24" s="47">
        <f>SUM(E25:E32)</f>
        <v>134500000</v>
      </c>
    </row>
    <row r="25" spans="1:5" s="56" customFormat="1" ht="30" customHeight="1" x14ac:dyDescent="0.15">
      <c r="A25" s="87"/>
      <c r="B25" s="87"/>
      <c r="C25" s="54" t="s">
        <v>108</v>
      </c>
      <c r="D25" s="55"/>
      <c r="E25" s="44"/>
    </row>
    <row r="26" spans="1:5" ht="30" customHeight="1" x14ac:dyDescent="0.15">
      <c r="A26" s="87"/>
      <c r="B26" s="87"/>
      <c r="C26" s="33" t="s">
        <v>17</v>
      </c>
      <c r="D26" s="18"/>
      <c r="E26" s="19">
        <v>86000000</v>
      </c>
    </row>
    <row r="27" spans="1:5" ht="30" customHeight="1" x14ac:dyDescent="0.15">
      <c r="A27" s="87"/>
      <c r="B27" s="87"/>
      <c r="C27" s="33" t="s">
        <v>18</v>
      </c>
      <c r="D27" s="18"/>
      <c r="E27" s="19">
        <v>10000000</v>
      </c>
    </row>
    <row r="28" spans="1:5" ht="30" customHeight="1" x14ac:dyDescent="0.15">
      <c r="A28" s="87"/>
      <c r="B28" s="87"/>
      <c r="C28" s="33" t="s">
        <v>19</v>
      </c>
      <c r="D28" s="18"/>
      <c r="E28" s="19">
        <v>2700000</v>
      </c>
    </row>
    <row r="29" spans="1:5" ht="30" customHeight="1" x14ac:dyDescent="0.15">
      <c r="A29" s="87"/>
      <c r="B29" s="87"/>
      <c r="C29" s="33" t="s">
        <v>20</v>
      </c>
      <c r="D29" s="18"/>
      <c r="E29" s="19"/>
    </row>
    <row r="30" spans="1:5" ht="30" customHeight="1" x14ac:dyDescent="0.15">
      <c r="A30" s="87"/>
      <c r="B30" s="87"/>
      <c r="C30" s="33" t="s">
        <v>21</v>
      </c>
      <c r="D30" s="18"/>
      <c r="E30" s="19">
        <v>19000000</v>
      </c>
    </row>
    <row r="31" spans="1:5" ht="30" customHeight="1" x14ac:dyDescent="0.15">
      <c r="A31" s="87"/>
      <c r="B31" s="87"/>
      <c r="C31" s="33" t="s">
        <v>22</v>
      </c>
      <c r="D31" s="18"/>
      <c r="E31" s="19">
        <v>2800000</v>
      </c>
    </row>
    <row r="32" spans="1:5" ht="30" customHeight="1" x14ac:dyDescent="0.15">
      <c r="A32" s="87"/>
      <c r="B32" s="87"/>
      <c r="C32" s="33" t="s">
        <v>23</v>
      </c>
      <c r="D32" s="18"/>
      <c r="E32" s="19">
        <v>14000000</v>
      </c>
    </row>
    <row r="33" spans="1:5" ht="30" customHeight="1" x14ac:dyDescent="0.15">
      <c r="A33" s="87"/>
      <c r="B33" s="87"/>
      <c r="C33" s="62" t="s">
        <v>24</v>
      </c>
      <c r="D33" s="63"/>
      <c r="E33" s="50">
        <f>SUM(E34:E56)</f>
        <v>32170000</v>
      </c>
    </row>
    <row r="34" spans="1:5" ht="30" customHeight="1" x14ac:dyDescent="0.15">
      <c r="A34" s="87"/>
      <c r="B34" s="87"/>
      <c r="C34" s="33" t="s">
        <v>25</v>
      </c>
      <c r="D34" s="18"/>
      <c r="E34" s="19">
        <v>16000000</v>
      </c>
    </row>
    <row r="35" spans="1:5" ht="30" customHeight="1" x14ac:dyDescent="0.15">
      <c r="A35" s="87"/>
      <c r="B35" s="87"/>
      <c r="C35" s="33" t="s">
        <v>26</v>
      </c>
      <c r="D35" s="18"/>
      <c r="E35" s="19">
        <v>5000000</v>
      </c>
    </row>
    <row r="36" spans="1:5" ht="30" customHeight="1" x14ac:dyDescent="0.15">
      <c r="A36" s="87"/>
      <c r="B36" s="87"/>
      <c r="C36" s="33" t="s">
        <v>27</v>
      </c>
      <c r="D36" s="18"/>
      <c r="E36" s="19">
        <v>1100000</v>
      </c>
    </row>
    <row r="37" spans="1:5" ht="30" customHeight="1" x14ac:dyDescent="0.15">
      <c r="A37" s="87"/>
      <c r="B37" s="87"/>
      <c r="C37" s="33" t="s">
        <v>28</v>
      </c>
      <c r="D37" s="18"/>
      <c r="E37" s="19">
        <v>160000</v>
      </c>
    </row>
    <row r="38" spans="1:5" ht="30" customHeight="1" x14ac:dyDescent="0.15">
      <c r="A38" s="87"/>
      <c r="B38" s="87"/>
      <c r="C38" s="33" t="s">
        <v>29</v>
      </c>
      <c r="D38" s="18"/>
      <c r="E38" s="19">
        <v>1000000</v>
      </c>
    </row>
    <row r="39" spans="1:5" ht="30" customHeight="1" x14ac:dyDescent="0.15">
      <c r="A39" s="87"/>
      <c r="B39" s="87"/>
      <c r="C39" s="33" t="s">
        <v>30</v>
      </c>
      <c r="D39" s="18"/>
      <c r="E39" s="19">
        <v>800000</v>
      </c>
    </row>
    <row r="40" spans="1:5" ht="30" customHeight="1" x14ac:dyDescent="0.15">
      <c r="A40" s="87"/>
      <c r="B40" s="87"/>
      <c r="C40" s="33" t="s">
        <v>31</v>
      </c>
      <c r="D40" s="18"/>
      <c r="E40" s="19"/>
    </row>
    <row r="41" spans="1:5" ht="30" customHeight="1" x14ac:dyDescent="0.15">
      <c r="A41" s="87"/>
      <c r="B41" s="87"/>
      <c r="C41" s="33" t="s">
        <v>32</v>
      </c>
      <c r="D41" s="18"/>
      <c r="E41" s="19">
        <v>360000</v>
      </c>
    </row>
    <row r="42" spans="1:5" ht="30" customHeight="1" x14ac:dyDescent="0.15">
      <c r="A42" s="87"/>
      <c r="B42" s="87"/>
      <c r="C42" s="33" t="s">
        <v>33</v>
      </c>
      <c r="D42" s="18"/>
      <c r="E42" s="19">
        <v>150000</v>
      </c>
    </row>
    <row r="43" spans="1:5" ht="30" customHeight="1" x14ac:dyDescent="0.15">
      <c r="A43" s="87"/>
      <c r="B43" s="87"/>
      <c r="C43" s="33" t="s">
        <v>34</v>
      </c>
      <c r="D43" s="18"/>
      <c r="E43" s="19"/>
    </row>
    <row r="44" spans="1:5" ht="30" customHeight="1" x14ac:dyDescent="0.15">
      <c r="A44" s="87"/>
      <c r="B44" s="87"/>
      <c r="C44" s="33" t="s">
        <v>35</v>
      </c>
      <c r="D44" s="18"/>
      <c r="E44" s="19"/>
    </row>
    <row r="45" spans="1:5" ht="30" customHeight="1" x14ac:dyDescent="0.15">
      <c r="A45" s="87"/>
      <c r="B45" s="87"/>
      <c r="C45" s="33" t="s">
        <v>36</v>
      </c>
      <c r="D45" s="18"/>
      <c r="E45" s="19">
        <v>5700000</v>
      </c>
    </row>
    <row r="46" spans="1:5" ht="30" customHeight="1" x14ac:dyDescent="0.15">
      <c r="A46" s="87"/>
      <c r="B46" s="87"/>
      <c r="C46" s="33" t="s">
        <v>37</v>
      </c>
      <c r="D46" s="18"/>
      <c r="E46" s="19">
        <v>200000</v>
      </c>
    </row>
    <row r="47" spans="1:5" ht="30" customHeight="1" x14ac:dyDescent="0.15">
      <c r="A47" s="87"/>
      <c r="B47" s="87"/>
      <c r="C47" s="33" t="s">
        <v>38</v>
      </c>
      <c r="D47" s="18"/>
      <c r="E47" s="19">
        <v>100000</v>
      </c>
    </row>
    <row r="48" spans="1:5" ht="30" customHeight="1" x14ac:dyDescent="0.15">
      <c r="A48" s="87"/>
      <c r="B48" s="87"/>
      <c r="C48" s="33" t="s">
        <v>39</v>
      </c>
      <c r="D48" s="18"/>
      <c r="E48" s="19"/>
    </row>
    <row r="49" spans="1:5" ht="30" customHeight="1" x14ac:dyDescent="0.15">
      <c r="A49" s="87"/>
      <c r="B49" s="87"/>
      <c r="C49" s="33" t="s">
        <v>40</v>
      </c>
      <c r="D49" s="18"/>
      <c r="E49" s="19">
        <v>1100000</v>
      </c>
    </row>
    <row r="50" spans="1:5" ht="30" customHeight="1" x14ac:dyDescent="0.15">
      <c r="A50" s="87"/>
      <c r="B50" s="87"/>
      <c r="C50" s="33" t="s">
        <v>41</v>
      </c>
      <c r="D50" s="18"/>
      <c r="E50" s="19"/>
    </row>
    <row r="51" spans="1:5" ht="30" customHeight="1" x14ac:dyDescent="0.15">
      <c r="A51" s="87"/>
      <c r="B51" s="87"/>
      <c r="C51" s="33" t="s">
        <v>42</v>
      </c>
      <c r="D51" s="18"/>
      <c r="E51" s="19"/>
    </row>
    <row r="52" spans="1:5" ht="30" customHeight="1" x14ac:dyDescent="0.15">
      <c r="A52" s="87"/>
      <c r="B52" s="87"/>
      <c r="C52" s="33" t="s">
        <v>43</v>
      </c>
      <c r="D52" s="18"/>
      <c r="E52" s="19"/>
    </row>
    <row r="53" spans="1:5" ht="30" customHeight="1" x14ac:dyDescent="0.15">
      <c r="A53" s="87"/>
      <c r="B53" s="87"/>
      <c r="C53" s="33" t="s">
        <v>44</v>
      </c>
      <c r="D53" s="18"/>
      <c r="E53" s="19"/>
    </row>
    <row r="54" spans="1:5" ht="30" customHeight="1" x14ac:dyDescent="0.15">
      <c r="A54" s="87"/>
      <c r="B54" s="87"/>
      <c r="C54" s="33" t="s">
        <v>45</v>
      </c>
      <c r="D54" s="18"/>
      <c r="E54" s="19"/>
    </row>
    <row r="55" spans="1:5" ht="30" customHeight="1" x14ac:dyDescent="0.15">
      <c r="A55" s="87"/>
      <c r="B55" s="87"/>
      <c r="C55" s="33" t="s">
        <v>46</v>
      </c>
      <c r="D55" s="18"/>
      <c r="E55" s="19">
        <v>500000</v>
      </c>
    </row>
    <row r="56" spans="1:5" ht="30" customHeight="1" x14ac:dyDescent="0.15">
      <c r="A56" s="87"/>
      <c r="B56" s="87"/>
      <c r="C56" s="33" t="s">
        <v>47</v>
      </c>
      <c r="D56" s="18"/>
      <c r="E56" s="19"/>
    </row>
    <row r="57" spans="1:5" ht="30" customHeight="1" x14ac:dyDescent="0.15">
      <c r="A57" s="87"/>
      <c r="B57" s="87"/>
      <c r="C57" s="60" t="s">
        <v>48</v>
      </c>
      <c r="D57" s="61"/>
      <c r="E57" s="53">
        <f>SUM(E58:E80)</f>
        <v>27810000</v>
      </c>
    </row>
    <row r="58" spans="1:5" ht="30" customHeight="1" x14ac:dyDescent="0.15">
      <c r="A58" s="87"/>
      <c r="B58" s="87"/>
      <c r="C58" s="33" t="s">
        <v>49</v>
      </c>
      <c r="D58" s="18"/>
      <c r="E58" s="19">
        <v>200000</v>
      </c>
    </row>
    <row r="59" spans="1:5" ht="30" customHeight="1" x14ac:dyDescent="0.15">
      <c r="A59" s="87"/>
      <c r="B59" s="87"/>
      <c r="C59" s="33" t="s">
        <v>50</v>
      </c>
      <c r="D59" s="18"/>
      <c r="E59" s="19">
        <v>200000</v>
      </c>
    </row>
    <row r="60" spans="1:5" ht="30" customHeight="1" x14ac:dyDescent="0.15">
      <c r="A60" s="87"/>
      <c r="B60" s="87"/>
      <c r="C60" s="33" t="s">
        <v>51</v>
      </c>
      <c r="D60" s="18"/>
      <c r="E60" s="19"/>
    </row>
    <row r="61" spans="1:5" ht="30" customHeight="1" x14ac:dyDescent="0.15">
      <c r="A61" s="87"/>
      <c r="B61" s="87"/>
      <c r="C61" s="33" t="s">
        <v>52</v>
      </c>
      <c r="D61" s="18"/>
      <c r="E61" s="19">
        <v>30000</v>
      </c>
    </row>
    <row r="62" spans="1:5" ht="30" customHeight="1" x14ac:dyDescent="0.15">
      <c r="A62" s="87"/>
      <c r="B62" s="87"/>
      <c r="C62" s="33" t="s">
        <v>53</v>
      </c>
      <c r="D62" s="18"/>
      <c r="E62" s="19">
        <v>1200000</v>
      </c>
    </row>
    <row r="63" spans="1:5" ht="30" customHeight="1" x14ac:dyDescent="0.15">
      <c r="A63" s="87"/>
      <c r="B63" s="87"/>
      <c r="C63" s="33" t="s">
        <v>54</v>
      </c>
      <c r="D63" s="18"/>
      <c r="E63" s="19">
        <v>400000</v>
      </c>
    </row>
    <row r="64" spans="1:5" ht="30" customHeight="1" x14ac:dyDescent="0.15">
      <c r="A64" s="87"/>
      <c r="B64" s="87"/>
      <c r="C64" s="33" t="s">
        <v>36</v>
      </c>
      <c r="D64" s="18"/>
      <c r="E64" s="19">
        <v>5200000</v>
      </c>
    </row>
    <row r="65" spans="1:5" ht="30" customHeight="1" x14ac:dyDescent="0.15">
      <c r="A65" s="87"/>
      <c r="B65" s="87"/>
      <c r="C65" s="33" t="s">
        <v>37</v>
      </c>
      <c r="D65" s="18"/>
      <c r="E65" s="19">
        <v>10000</v>
      </c>
    </row>
    <row r="66" spans="1:5" ht="30" customHeight="1" x14ac:dyDescent="0.15">
      <c r="A66" s="87"/>
      <c r="B66" s="87"/>
      <c r="C66" s="33" t="s">
        <v>55</v>
      </c>
      <c r="D66" s="18"/>
      <c r="E66" s="19">
        <v>2000000</v>
      </c>
    </row>
    <row r="67" spans="1:5" ht="30" customHeight="1" x14ac:dyDescent="0.15">
      <c r="A67" s="87"/>
      <c r="B67" s="87"/>
      <c r="C67" s="33" t="s">
        <v>56</v>
      </c>
      <c r="D67" s="18"/>
      <c r="E67" s="19">
        <v>950000</v>
      </c>
    </row>
    <row r="68" spans="1:5" ht="30" customHeight="1" x14ac:dyDescent="0.15">
      <c r="A68" s="87"/>
      <c r="B68" s="87"/>
      <c r="C68" s="33" t="s">
        <v>57</v>
      </c>
      <c r="D68" s="18"/>
      <c r="E68" s="19"/>
    </row>
    <row r="69" spans="1:5" ht="30" customHeight="1" x14ac:dyDescent="0.15">
      <c r="A69" s="87"/>
      <c r="B69" s="87"/>
      <c r="C69" s="33" t="s">
        <v>58</v>
      </c>
      <c r="D69" s="18"/>
      <c r="E69" s="19">
        <v>500000</v>
      </c>
    </row>
    <row r="70" spans="1:5" ht="30" customHeight="1" x14ac:dyDescent="0.15">
      <c r="A70" s="87"/>
      <c r="B70" s="87"/>
      <c r="C70" s="33" t="s">
        <v>59</v>
      </c>
      <c r="D70" s="18"/>
      <c r="E70" s="19">
        <v>8000000</v>
      </c>
    </row>
    <row r="71" spans="1:5" ht="30" customHeight="1" x14ac:dyDescent="0.15">
      <c r="A71" s="87"/>
      <c r="B71" s="87"/>
      <c r="C71" s="33" t="s">
        <v>60</v>
      </c>
      <c r="D71" s="18"/>
      <c r="E71" s="19">
        <v>600000</v>
      </c>
    </row>
    <row r="72" spans="1:5" ht="30" customHeight="1" x14ac:dyDescent="0.15">
      <c r="A72" s="87"/>
      <c r="B72" s="87"/>
      <c r="C72" s="33" t="s">
        <v>39</v>
      </c>
      <c r="D72" s="18"/>
      <c r="E72" s="19">
        <v>600000</v>
      </c>
    </row>
    <row r="73" spans="1:5" ht="30" customHeight="1" x14ac:dyDescent="0.15">
      <c r="A73" s="87"/>
      <c r="B73" s="87"/>
      <c r="C73" s="33" t="s">
        <v>40</v>
      </c>
      <c r="D73" s="18"/>
      <c r="E73" s="19">
        <v>4400000</v>
      </c>
    </row>
    <row r="74" spans="1:5" ht="30" customHeight="1" x14ac:dyDescent="0.15">
      <c r="A74" s="87"/>
      <c r="B74" s="87"/>
      <c r="C74" s="33" t="s">
        <v>61</v>
      </c>
      <c r="D74" s="18"/>
      <c r="E74" s="19">
        <v>600000</v>
      </c>
    </row>
    <row r="75" spans="1:5" ht="30" customHeight="1" x14ac:dyDescent="0.15">
      <c r="A75" s="87"/>
      <c r="B75" s="87"/>
      <c r="C75" s="33" t="s">
        <v>62</v>
      </c>
      <c r="D75" s="18"/>
      <c r="E75" s="19">
        <v>20000</v>
      </c>
    </row>
    <row r="76" spans="1:5" ht="30" customHeight="1" x14ac:dyDescent="0.15">
      <c r="A76" s="87"/>
      <c r="B76" s="87"/>
      <c r="C76" s="33" t="s">
        <v>63</v>
      </c>
      <c r="D76" s="18"/>
      <c r="E76" s="19">
        <v>1750000</v>
      </c>
    </row>
    <row r="77" spans="1:5" ht="30" customHeight="1" x14ac:dyDescent="0.15">
      <c r="A77" s="87"/>
      <c r="B77" s="87"/>
      <c r="C77" s="33" t="s">
        <v>64</v>
      </c>
      <c r="D77" s="18"/>
      <c r="E77" s="19">
        <v>50000</v>
      </c>
    </row>
    <row r="78" spans="1:5" ht="30" customHeight="1" x14ac:dyDescent="0.15">
      <c r="A78" s="87"/>
      <c r="B78" s="87"/>
      <c r="C78" s="33" t="s">
        <v>65</v>
      </c>
      <c r="D78" s="18"/>
      <c r="E78" s="19">
        <v>100000</v>
      </c>
    </row>
    <row r="79" spans="1:5" ht="30" customHeight="1" x14ac:dyDescent="0.15">
      <c r="A79" s="87"/>
      <c r="B79" s="87"/>
      <c r="C79" s="33" t="s">
        <v>46</v>
      </c>
      <c r="D79" s="18"/>
      <c r="E79" s="19">
        <v>1000000</v>
      </c>
    </row>
    <row r="80" spans="1:5" ht="30" customHeight="1" x14ac:dyDescent="0.15">
      <c r="A80" s="87"/>
      <c r="B80" s="87"/>
      <c r="C80" s="33" t="s">
        <v>66</v>
      </c>
      <c r="D80" s="18"/>
      <c r="E80" s="19"/>
    </row>
    <row r="81" spans="1:5" ht="30" customHeight="1" x14ac:dyDescent="0.15">
      <c r="A81" s="87"/>
      <c r="B81" s="87"/>
      <c r="C81" s="33" t="s">
        <v>67</v>
      </c>
      <c r="D81" s="18"/>
      <c r="E81" s="19">
        <v>2218397</v>
      </c>
    </row>
    <row r="82" spans="1:5" ht="30" customHeight="1" x14ac:dyDescent="0.15">
      <c r="A82" s="87"/>
      <c r="B82" s="87"/>
      <c r="C82" s="33" t="s">
        <v>68</v>
      </c>
      <c r="D82" s="18"/>
      <c r="E82" s="19">
        <f>SUM(E83)</f>
        <v>50000</v>
      </c>
    </row>
    <row r="83" spans="1:5" ht="30" customHeight="1" x14ac:dyDescent="0.15">
      <c r="A83" s="87"/>
      <c r="B83" s="87"/>
      <c r="C83" s="43" t="s">
        <v>69</v>
      </c>
      <c r="D83" s="36"/>
      <c r="E83" s="37">
        <v>50000</v>
      </c>
    </row>
    <row r="84" spans="1:5" ht="30" customHeight="1" x14ac:dyDescent="0.15">
      <c r="A84" s="87"/>
      <c r="B84" s="88"/>
      <c r="C84" s="32" t="s">
        <v>70</v>
      </c>
      <c r="D84" s="16"/>
      <c r="E84" s="17">
        <f>SUM(E24,E33,E57,E81,E82)</f>
        <v>196748397</v>
      </c>
    </row>
    <row r="85" spans="1:5" ht="30" customHeight="1" x14ac:dyDescent="0.15">
      <c r="A85" s="88"/>
      <c r="B85" s="34"/>
      <c r="C85" s="25" t="s">
        <v>71</v>
      </c>
      <c r="D85" s="25"/>
      <c r="E85" s="20">
        <f>E23-E84</f>
        <v>37052103</v>
      </c>
    </row>
    <row r="86" spans="1:5" ht="30" customHeight="1" x14ac:dyDescent="0.15">
      <c r="A86" s="86" t="s">
        <v>120</v>
      </c>
      <c r="B86" s="86" t="s">
        <v>118</v>
      </c>
      <c r="C86" s="16" t="s">
        <v>72</v>
      </c>
      <c r="D86" s="16"/>
      <c r="E86" s="17">
        <f>SUM(E87:E88)</f>
        <v>0</v>
      </c>
    </row>
    <row r="87" spans="1:5" ht="30" customHeight="1" x14ac:dyDescent="0.15">
      <c r="A87" s="87"/>
      <c r="B87" s="87"/>
      <c r="C87" s="18" t="s">
        <v>127</v>
      </c>
      <c r="D87" s="18"/>
      <c r="E87" s="19"/>
    </row>
    <row r="88" spans="1:5" ht="30" customHeight="1" x14ac:dyDescent="0.15">
      <c r="A88" s="87"/>
      <c r="B88" s="87"/>
      <c r="C88" s="18" t="s">
        <v>73</v>
      </c>
      <c r="D88" s="18"/>
      <c r="E88" s="19"/>
    </row>
    <row r="89" spans="1:5" ht="30" customHeight="1" x14ac:dyDescent="0.15">
      <c r="A89" s="87"/>
      <c r="B89" s="87"/>
      <c r="C89" s="18" t="s">
        <v>74</v>
      </c>
      <c r="D89" s="18"/>
      <c r="E89" s="19">
        <f>SUM(E90)</f>
        <v>0</v>
      </c>
    </row>
    <row r="90" spans="1:5" ht="30" customHeight="1" x14ac:dyDescent="0.15">
      <c r="A90" s="87"/>
      <c r="B90" s="87"/>
      <c r="C90" s="18" t="s">
        <v>75</v>
      </c>
      <c r="D90" s="18"/>
      <c r="E90" s="19"/>
    </row>
    <row r="91" spans="1:5" ht="30" customHeight="1" x14ac:dyDescent="0.15">
      <c r="A91" s="87"/>
      <c r="B91" s="87"/>
      <c r="C91" s="18" t="s">
        <v>76</v>
      </c>
      <c r="D91" s="18"/>
      <c r="E91" s="19"/>
    </row>
    <row r="92" spans="1:5" ht="30" customHeight="1" x14ac:dyDescent="0.15">
      <c r="A92" s="87"/>
      <c r="B92" s="88"/>
      <c r="C92" s="24" t="s">
        <v>77</v>
      </c>
      <c r="D92" s="25"/>
      <c r="E92" s="20">
        <f>SUM(E86,E89,E91)</f>
        <v>0</v>
      </c>
    </row>
    <row r="93" spans="1:5" ht="30" customHeight="1" x14ac:dyDescent="0.15">
      <c r="A93" s="87"/>
      <c r="B93" s="86" t="s">
        <v>119</v>
      </c>
      <c r="C93" s="16" t="s">
        <v>78</v>
      </c>
      <c r="D93" s="16"/>
      <c r="E93" s="68">
        <v>28471026</v>
      </c>
    </row>
    <row r="94" spans="1:5" ht="30" customHeight="1" x14ac:dyDescent="0.15">
      <c r="A94" s="87"/>
      <c r="B94" s="87"/>
      <c r="C94" s="18" t="s">
        <v>79</v>
      </c>
      <c r="D94" s="18"/>
      <c r="E94" s="19">
        <f>SUM(E95:E99)</f>
        <v>0</v>
      </c>
    </row>
    <row r="95" spans="1:5" ht="30" customHeight="1" x14ac:dyDescent="0.15">
      <c r="A95" s="87"/>
      <c r="B95" s="87"/>
      <c r="C95" s="18" t="s">
        <v>80</v>
      </c>
      <c r="D95" s="18"/>
      <c r="E95" s="19"/>
    </row>
    <row r="96" spans="1:5" ht="30" customHeight="1" x14ac:dyDescent="0.15">
      <c r="A96" s="87"/>
      <c r="B96" s="87"/>
      <c r="C96" s="18" t="s">
        <v>81</v>
      </c>
      <c r="D96" s="18"/>
      <c r="E96" s="19"/>
    </row>
    <row r="97" spans="1:5" ht="30" customHeight="1" x14ac:dyDescent="0.15">
      <c r="A97" s="87"/>
      <c r="B97" s="87"/>
      <c r="C97" s="18" t="s">
        <v>82</v>
      </c>
      <c r="D97" s="18"/>
      <c r="E97" s="19"/>
    </row>
    <row r="98" spans="1:5" ht="30" customHeight="1" x14ac:dyDescent="0.15">
      <c r="A98" s="87"/>
      <c r="B98" s="87"/>
      <c r="C98" s="18" t="s">
        <v>83</v>
      </c>
      <c r="D98" s="18"/>
      <c r="E98" s="19"/>
    </row>
    <row r="99" spans="1:5" ht="30" customHeight="1" x14ac:dyDescent="0.15">
      <c r="A99" s="87"/>
      <c r="B99" s="87"/>
      <c r="C99" s="18" t="s">
        <v>84</v>
      </c>
      <c r="D99" s="18"/>
      <c r="E99" s="19"/>
    </row>
    <row r="100" spans="1:5" ht="30" customHeight="1" x14ac:dyDescent="0.15">
      <c r="A100" s="87"/>
      <c r="B100" s="87"/>
      <c r="C100" s="18" t="s">
        <v>126</v>
      </c>
      <c r="D100" s="18"/>
      <c r="E100" s="19"/>
    </row>
    <row r="101" spans="1:5" ht="30" customHeight="1" x14ac:dyDescent="0.15">
      <c r="A101" s="87"/>
      <c r="B101" s="88"/>
      <c r="C101" s="25" t="s">
        <v>85</v>
      </c>
      <c r="D101" s="25"/>
      <c r="E101" s="20">
        <f>SUM(E93,E94,E100)</f>
        <v>28471026</v>
      </c>
    </row>
    <row r="102" spans="1:5" ht="42" customHeight="1" x14ac:dyDescent="0.15">
      <c r="A102" s="35"/>
      <c r="B102" s="34"/>
      <c r="C102" s="36" t="s">
        <v>86</v>
      </c>
      <c r="D102" s="36"/>
      <c r="E102" s="37">
        <f>E92-E101</f>
        <v>-28471026</v>
      </c>
    </row>
    <row r="103" spans="1:5" ht="30" customHeight="1" x14ac:dyDescent="0.15">
      <c r="A103" s="89" t="s">
        <v>122</v>
      </c>
      <c r="B103" s="86" t="s">
        <v>118</v>
      </c>
      <c r="C103" s="16" t="s">
        <v>87</v>
      </c>
      <c r="D103" s="16"/>
      <c r="E103" s="17">
        <f>SUM(E104:E105)</f>
        <v>0</v>
      </c>
    </row>
    <row r="104" spans="1:5" ht="30" customHeight="1" x14ac:dyDescent="0.15">
      <c r="A104" s="90"/>
      <c r="B104" s="87"/>
      <c r="C104" s="18" t="s">
        <v>88</v>
      </c>
      <c r="D104" s="18"/>
      <c r="E104" s="19"/>
    </row>
    <row r="105" spans="1:5" ht="30" customHeight="1" x14ac:dyDescent="0.15">
      <c r="A105" s="90"/>
      <c r="B105" s="87"/>
      <c r="C105" s="18" t="s">
        <v>128</v>
      </c>
      <c r="D105" s="18"/>
      <c r="E105" s="19"/>
    </row>
    <row r="106" spans="1:5" ht="30" customHeight="1" x14ac:dyDescent="0.15">
      <c r="A106" s="90"/>
      <c r="B106" s="87"/>
      <c r="C106" s="18" t="s">
        <v>106</v>
      </c>
      <c r="D106" s="18"/>
      <c r="E106" s="19"/>
    </row>
    <row r="107" spans="1:5" ht="30" customHeight="1" x14ac:dyDescent="0.15">
      <c r="A107" s="90"/>
      <c r="B107" s="87"/>
      <c r="C107" s="18" t="s">
        <v>133</v>
      </c>
      <c r="D107" s="18"/>
      <c r="E107" s="19"/>
    </row>
    <row r="108" spans="1:5" ht="30" customHeight="1" x14ac:dyDescent="0.15">
      <c r="A108" s="90"/>
      <c r="B108" s="87"/>
      <c r="C108" s="18" t="s">
        <v>89</v>
      </c>
      <c r="D108" s="18"/>
      <c r="E108" s="19">
        <f>SUM(E109)</f>
        <v>0</v>
      </c>
    </row>
    <row r="109" spans="1:5" ht="30" customHeight="1" x14ac:dyDescent="0.15">
      <c r="A109" s="90"/>
      <c r="B109" s="87"/>
      <c r="C109" s="18" t="s">
        <v>90</v>
      </c>
      <c r="D109" s="18"/>
      <c r="E109" s="19"/>
    </row>
    <row r="110" spans="1:5" ht="30" customHeight="1" x14ac:dyDescent="0.15">
      <c r="A110" s="90"/>
      <c r="B110" s="88"/>
      <c r="C110" s="25" t="s">
        <v>91</v>
      </c>
      <c r="D110" s="25"/>
      <c r="E110" s="20">
        <f>SUM(E103,E106,E107,E108)</f>
        <v>0</v>
      </c>
    </row>
    <row r="111" spans="1:5" ht="30" customHeight="1" x14ac:dyDescent="0.15">
      <c r="A111" s="90"/>
      <c r="B111" s="86" t="s">
        <v>119</v>
      </c>
      <c r="C111" s="32" t="s">
        <v>131</v>
      </c>
      <c r="D111" s="16"/>
      <c r="E111" s="17"/>
    </row>
    <row r="112" spans="1:5" ht="30" customHeight="1" x14ac:dyDescent="0.15">
      <c r="A112" s="90"/>
      <c r="B112" s="87"/>
      <c r="C112" s="18" t="s">
        <v>92</v>
      </c>
      <c r="D112" s="18"/>
      <c r="E112" s="19">
        <f>SUM(E113)</f>
        <v>1000000</v>
      </c>
    </row>
    <row r="113" spans="1:5" ht="30" customHeight="1" x14ac:dyDescent="0.15">
      <c r="A113" s="90"/>
      <c r="B113" s="87"/>
      <c r="C113" s="18" t="s">
        <v>93</v>
      </c>
      <c r="D113" s="18"/>
      <c r="E113" s="19">
        <v>1000000</v>
      </c>
    </row>
    <row r="114" spans="1:5" ht="30" customHeight="1" x14ac:dyDescent="0.15">
      <c r="A114" s="90"/>
      <c r="B114" s="87"/>
      <c r="C114" s="18" t="s">
        <v>94</v>
      </c>
      <c r="D114" s="18"/>
      <c r="E114" s="19"/>
    </row>
    <row r="115" spans="1:5" ht="30" customHeight="1" x14ac:dyDescent="0.15">
      <c r="A115" s="90"/>
      <c r="B115" s="87"/>
      <c r="C115" s="18" t="s">
        <v>132</v>
      </c>
      <c r="D115" s="18"/>
      <c r="E115" s="19">
        <v>7000000</v>
      </c>
    </row>
    <row r="116" spans="1:5" ht="30" customHeight="1" x14ac:dyDescent="0.15">
      <c r="A116" s="90"/>
      <c r="B116" s="87"/>
      <c r="C116" s="18" t="s">
        <v>95</v>
      </c>
      <c r="D116" s="18"/>
      <c r="E116" s="19"/>
    </row>
    <row r="117" spans="1:5" ht="30" customHeight="1" x14ac:dyDescent="0.15">
      <c r="A117" s="90"/>
      <c r="B117" s="87"/>
      <c r="C117" s="18" t="s">
        <v>96</v>
      </c>
      <c r="D117" s="18"/>
      <c r="E117" s="19"/>
    </row>
    <row r="118" spans="1:5" ht="30" customHeight="1" x14ac:dyDescent="0.15">
      <c r="A118" s="90"/>
      <c r="B118" s="88"/>
      <c r="C118" s="25" t="s">
        <v>97</v>
      </c>
      <c r="D118" s="25"/>
      <c r="E118" s="20">
        <f>SUM(E111,E112,E114,E115,E116)</f>
        <v>8000000</v>
      </c>
    </row>
    <row r="119" spans="1:5" ht="30" customHeight="1" x14ac:dyDescent="0.15">
      <c r="A119" s="91"/>
      <c r="B119" s="83" t="s">
        <v>98</v>
      </c>
      <c r="C119" s="84"/>
      <c r="D119" s="85"/>
      <c r="E119" s="20">
        <f>E110-E118</f>
        <v>-8000000</v>
      </c>
    </row>
    <row r="120" spans="1:5" ht="48" customHeight="1" x14ac:dyDescent="0.15">
      <c r="A120" s="38"/>
      <c r="B120" s="39"/>
      <c r="C120" s="16" t="s">
        <v>99</v>
      </c>
      <c r="D120" s="16"/>
      <c r="E120" s="17"/>
    </row>
    <row r="121" spans="1:5" ht="30" customHeight="1" x14ac:dyDescent="0.15">
      <c r="A121" s="83" t="s">
        <v>100</v>
      </c>
      <c r="B121" s="84"/>
      <c r="C121" s="84"/>
      <c r="D121" s="85"/>
      <c r="E121" s="20">
        <f>E85+E102+E119-E120</f>
        <v>581077</v>
      </c>
    </row>
    <row r="122" spans="1:5" ht="30" customHeight="1" x14ac:dyDescent="0.15">
      <c r="A122" s="40"/>
      <c r="B122" s="40"/>
      <c r="C122" s="40"/>
      <c r="D122" s="40"/>
      <c r="E122" s="18"/>
    </row>
    <row r="123" spans="1:5" ht="30" customHeight="1" x14ac:dyDescent="0.15">
      <c r="A123" s="83" t="s">
        <v>101</v>
      </c>
      <c r="B123" s="84"/>
      <c r="C123" s="84"/>
      <c r="D123" s="85"/>
      <c r="E123" s="20"/>
    </row>
    <row r="124" spans="1:5" ht="30" customHeight="1" x14ac:dyDescent="0.15">
      <c r="A124" s="83" t="s">
        <v>102</v>
      </c>
      <c r="B124" s="84"/>
      <c r="C124" s="84"/>
      <c r="D124" s="85"/>
      <c r="E124" s="20">
        <f>E121+E123</f>
        <v>581077</v>
      </c>
    </row>
  </sheetData>
  <mergeCells count="17">
    <mergeCell ref="A1:E1"/>
    <mergeCell ref="A2:E2"/>
    <mergeCell ref="A86:A101"/>
    <mergeCell ref="B86:B92"/>
    <mergeCell ref="B93:B101"/>
    <mergeCell ref="A124:D124"/>
    <mergeCell ref="A123:D123"/>
    <mergeCell ref="A4:D4"/>
    <mergeCell ref="A5:A85"/>
    <mergeCell ref="B5:B23"/>
    <mergeCell ref="C23:D23"/>
    <mergeCell ref="B24:B84"/>
    <mergeCell ref="A103:A119"/>
    <mergeCell ref="B103:B110"/>
    <mergeCell ref="B119:D119"/>
    <mergeCell ref="A121:D121"/>
    <mergeCell ref="B111:B118"/>
  </mergeCells>
  <phoneticPr fontId="2"/>
  <printOptions horizontalCentered="1"/>
  <pageMargins left="0.70866141732283472" right="0.70866141732283472" top="0.55118110236220474" bottom="0.55118110236220474" header="0.31496062992125984" footer="0.31496062992125984"/>
  <pageSetup paperSize="9" scale="80" orientation="portrait" r:id="rId1"/>
  <headerFooter>
    <oddFooter>&amp;R&amp;P頁　　　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24"/>
  <sheetViews>
    <sheetView zoomScaleNormal="100" workbookViewId="0">
      <selection activeCell="E7" sqref="E7"/>
    </sheetView>
  </sheetViews>
  <sheetFormatPr defaultColWidth="9" defaultRowHeight="30" customHeight="1" x14ac:dyDescent="0.15"/>
  <cols>
    <col min="1" max="2" width="4.625" style="1" customWidth="1"/>
    <col min="3" max="3" width="40.75" style="1" customWidth="1"/>
    <col min="4" max="4" width="9" style="1" customWidth="1"/>
    <col min="5" max="5" width="30.75" style="1" customWidth="1"/>
    <col min="6" max="16384" width="9" style="1"/>
  </cols>
  <sheetData>
    <row r="1" spans="1:5" customFormat="1" ht="30" customHeight="1" x14ac:dyDescent="0.15">
      <c r="A1" s="71" t="s">
        <v>111</v>
      </c>
      <c r="B1" s="72"/>
      <c r="C1" s="72"/>
      <c r="D1" s="72"/>
      <c r="E1" s="72"/>
    </row>
    <row r="2" spans="1:5" customFormat="1" ht="17.25" customHeight="1" x14ac:dyDescent="0.15">
      <c r="A2" s="73" t="str">
        <f>全体!A2</f>
        <v>(自　令和5年4月1日　　至　令和6年3月31日)</v>
      </c>
      <c r="B2" s="73"/>
      <c r="C2" s="73"/>
      <c r="D2" s="73"/>
      <c r="E2" s="73"/>
    </row>
    <row r="3" spans="1:5" customFormat="1" ht="30" customHeight="1" x14ac:dyDescent="0.15">
      <c r="A3" t="s">
        <v>112</v>
      </c>
      <c r="C3" s="2"/>
      <c r="D3" s="2"/>
      <c r="E3" s="70" t="s">
        <v>114</v>
      </c>
    </row>
    <row r="4" spans="1:5" ht="30" customHeight="1" x14ac:dyDescent="0.15">
      <c r="A4" s="83" t="s">
        <v>105</v>
      </c>
      <c r="B4" s="84"/>
      <c r="C4" s="84"/>
      <c r="D4" s="85"/>
      <c r="E4" s="15" t="s">
        <v>130</v>
      </c>
    </row>
    <row r="5" spans="1:5" ht="30" customHeight="1" x14ac:dyDescent="0.15">
      <c r="A5" s="86" t="s">
        <v>104</v>
      </c>
      <c r="B5" s="86" t="s">
        <v>118</v>
      </c>
      <c r="C5" s="16" t="s">
        <v>0</v>
      </c>
      <c r="D5" s="16"/>
      <c r="E5" s="41">
        <f>SUM(E6,E7,E10,E11,E12)</f>
        <v>325000000</v>
      </c>
    </row>
    <row r="6" spans="1:5" ht="30" customHeight="1" x14ac:dyDescent="0.15">
      <c r="A6" s="87"/>
      <c r="B6" s="87"/>
      <c r="C6" s="18" t="s">
        <v>1</v>
      </c>
      <c r="D6" s="18"/>
      <c r="E6" s="19">
        <v>325000000</v>
      </c>
    </row>
    <row r="7" spans="1:5" ht="30" customHeight="1" x14ac:dyDescent="0.15">
      <c r="A7" s="87"/>
      <c r="B7" s="87"/>
      <c r="C7" s="18" t="s">
        <v>2</v>
      </c>
      <c r="D7" s="18"/>
      <c r="E7" s="19">
        <f>SUM(E8,E9)</f>
        <v>0</v>
      </c>
    </row>
    <row r="8" spans="1:5" ht="30" customHeight="1" x14ac:dyDescent="0.15">
      <c r="A8" s="87"/>
      <c r="B8" s="87"/>
      <c r="C8" s="18" t="s">
        <v>3</v>
      </c>
      <c r="D8" s="18"/>
      <c r="E8" s="19"/>
    </row>
    <row r="9" spans="1:5" ht="30" customHeight="1" x14ac:dyDescent="0.15">
      <c r="A9" s="87"/>
      <c r="B9" s="87"/>
      <c r="C9" s="18" t="s">
        <v>4</v>
      </c>
      <c r="D9" s="18"/>
      <c r="E9" s="19"/>
    </row>
    <row r="10" spans="1:5" ht="30" customHeight="1" x14ac:dyDescent="0.15">
      <c r="A10" s="87"/>
      <c r="B10" s="87"/>
      <c r="C10" s="18" t="s">
        <v>5</v>
      </c>
      <c r="D10" s="18"/>
      <c r="E10" s="19">
        <v>0</v>
      </c>
    </row>
    <row r="11" spans="1:5" ht="30" customHeight="1" x14ac:dyDescent="0.15">
      <c r="A11" s="87"/>
      <c r="B11" s="87"/>
      <c r="C11" s="18" t="s">
        <v>6</v>
      </c>
      <c r="D11" s="18"/>
      <c r="E11" s="19">
        <v>0</v>
      </c>
    </row>
    <row r="12" spans="1:5" ht="30" customHeight="1" x14ac:dyDescent="0.15">
      <c r="A12" s="87"/>
      <c r="B12" s="87"/>
      <c r="C12" s="18" t="s">
        <v>7</v>
      </c>
      <c r="D12" s="18"/>
      <c r="E12" s="19">
        <v>0</v>
      </c>
    </row>
    <row r="13" spans="1:5" ht="30" customHeight="1" x14ac:dyDescent="0.15">
      <c r="A13" s="87"/>
      <c r="B13" s="87"/>
      <c r="C13" s="18" t="s">
        <v>8</v>
      </c>
      <c r="D13" s="18"/>
      <c r="E13" s="42">
        <f>SUM(E14)</f>
        <v>0</v>
      </c>
    </row>
    <row r="14" spans="1:5" ht="30" customHeight="1" x14ac:dyDescent="0.15">
      <c r="A14" s="87"/>
      <c r="B14" s="87"/>
      <c r="C14" s="18" t="s">
        <v>9</v>
      </c>
      <c r="D14" s="18"/>
      <c r="E14" s="19"/>
    </row>
    <row r="15" spans="1:5" ht="30" customHeight="1" x14ac:dyDescent="0.15">
      <c r="A15" s="87"/>
      <c r="B15" s="87"/>
      <c r="C15" s="18" t="s">
        <v>10</v>
      </c>
      <c r="D15" s="18"/>
      <c r="E15" s="42">
        <f>SUM(E16)</f>
        <v>0</v>
      </c>
    </row>
    <row r="16" spans="1:5" ht="30" customHeight="1" x14ac:dyDescent="0.15">
      <c r="A16" s="87"/>
      <c r="B16" s="87"/>
      <c r="C16" s="18" t="s">
        <v>7</v>
      </c>
      <c r="D16" s="18"/>
      <c r="E16" s="19"/>
    </row>
    <row r="17" spans="1:5" ht="30" customHeight="1" x14ac:dyDescent="0.15">
      <c r="A17" s="87"/>
      <c r="B17" s="87"/>
      <c r="C17" s="18" t="s">
        <v>11</v>
      </c>
      <c r="D17" s="18"/>
      <c r="E17" s="42">
        <v>0</v>
      </c>
    </row>
    <row r="18" spans="1:5" ht="30" customHeight="1" x14ac:dyDescent="0.15">
      <c r="A18" s="87"/>
      <c r="B18" s="87"/>
      <c r="C18" s="18" t="s">
        <v>109</v>
      </c>
      <c r="D18" s="18"/>
      <c r="E18" s="42"/>
    </row>
    <row r="19" spans="1:5" ht="30" customHeight="1" x14ac:dyDescent="0.15">
      <c r="A19" s="87"/>
      <c r="B19" s="87"/>
      <c r="C19" s="18" t="s">
        <v>12</v>
      </c>
      <c r="D19" s="18"/>
      <c r="E19" s="42"/>
    </row>
    <row r="20" spans="1:5" ht="30" customHeight="1" x14ac:dyDescent="0.15">
      <c r="A20" s="87"/>
      <c r="B20" s="87"/>
      <c r="C20" s="18" t="s">
        <v>13</v>
      </c>
      <c r="D20" s="18"/>
      <c r="E20" s="42">
        <f>SUM(E21:E22)</f>
        <v>1200000</v>
      </c>
    </row>
    <row r="21" spans="1:5" ht="30" customHeight="1" x14ac:dyDescent="0.15">
      <c r="A21" s="87"/>
      <c r="B21" s="87"/>
      <c r="C21" s="18" t="s">
        <v>125</v>
      </c>
      <c r="D21" s="18"/>
      <c r="E21" s="67">
        <v>700000</v>
      </c>
    </row>
    <row r="22" spans="1:5" ht="30" customHeight="1" x14ac:dyDescent="0.15">
      <c r="A22" s="87"/>
      <c r="B22" s="87"/>
      <c r="C22" s="18" t="s">
        <v>14</v>
      </c>
      <c r="D22" s="18"/>
      <c r="E22" s="19">
        <v>500000</v>
      </c>
    </row>
    <row r="23" spans="1:5" ht="30" customHeight="1" x14ac:dyDescent="0.15">
      <c r="A23" s="87"/>
      <c r="B23" s="88"/>
      <c r="C23" s="83" t="s">
        <v>103</v>
      </c>
      <c r="D23" s="85"/>
      <c r="E23" s="20">
        <f>SUM(E5,,E13,E15,E17,E18,E19,E20)</f>
        <v>326200000</v>
      </c>
    </row>
    <row r="24" spans="1:5" ht="30" customHeight="1" x14ac:dyDescent="0.15">
      <c r="A24" s="87"/>
      <c r="B24" s="86" t="s">
        <v>119</v>
      </c>
      <c r="C24" s="64" t="s">
        <v>15</v>
      </c>
      <c r="D24" s="65"/>
      <c r="E24" s="47">
        <f>SUM(E25:E32)</f>
        <v>207400000</v>
      </c>
    </row>
    <row r="25" spans="1:5" s="56" customFormat="1" ht="30" customHeight="1" x14ac:dyDescent="0.15">
      <c r="A25" s="87"/>
      <c r="B25" s="87"/>
      <c r="C25" s="54" t="s">
        <v>108</v>
      </c>
      <c r="D25" s="55"/>
      <c r="E25" s="44"/>
    </row>
    <row r="26" spans="1:5" ht="30" customHeight="1" x14ac:dyDescent="0.15">
      <c r="A26" s="87"/>
      <c r="B26" s="87"/>
      <c r="C26" s="33" t="s">
        <v>17</v>
      </c>
      <c r="D26" s="18"/>
      <c r="E26" s="19">
        <v>129000000</v>
      </c>
    </row>
    <row r="27" spans="1:5" ht="30" customHeight="1" x14ac:dyDescent="0.15">
      <c r="A27" s="87"/>
      <c r="B27" s="87"/>
      <c r="C27" s="33" t="s">
        <v>18</v>
      </c>
      <c r="D27" s="18"/>
      <c r="E27" s="19">
        <v>16000000</v>
      </c>
    </row>
    <row r="28" spans="1:5" ht="30" customHeight="1" x14ac:dyDescent="0.15">
      <c r="A28" s="87"/>
      <c r="B28" s="87"/>
      <c r="C28" s="33" t="s">
        <v>19</v>
      </c>
      <c r="D28" s="18"/>
      <c r="E28" s="19">
        <v>3000000</v>
      </c>
    </row>
    <row r="29" spans="1:5" ht="30" customHeight="1" x14ac:dyDescent="0.15">
      <c r="A29" s="87"/>
      <c r="B29" s="87"/>
      <c r="C29" s="33" t="s">
        <v>20</v>
      </c>
      <c r="D29" s="18"/>
      <c r="E29" s="19"/>
    </row>
    <row r="30" spans="1:5" ht="30" customHeight="1" x14ac:dyDescent="0.15">
      <c r="A30" s="87"/>
      <c r="B30" s="87"/>
      <c r="C30" s="33" t="s">
        <v>21</v>
      </c>
      <c r="D30" s="18"/>
      <c r="E30" s="19">
        <v>36000000</v>
      </c>
    </row>
    <row r="31" spans="1:5" ht="30" customHeight="1" x14ac:dyDescent="0.15">
      <c r="A31" s="87"/>
      <c r="B31" s="87"/>
      <c r="C31" s="33" t="s">
        <v>22</v>
      </c>
      <c r="D31" s="18"/>
      <c r="E31" s="19">
        <v>3400000</v>
      </c>
    </row>
    <row r="32" spans="1:5" ht="30" customHeight="1" x14ac:dyDescent="0.15">
      <c r="A32" s="87"/>
      <c r="B32" s="87"/>
      <c r="C32" s="33" t="s">
        <v>23</v>
      </c>
      <c r="D32" s="18"/>
      <c r="E32" s="19">
        <v>20000000</v>
      </c>
    </row>
    <row r="33" spans="1:5" ht="30" customHeight="1" x14ac:dyDescent="0.15">
      <c r="A33" s="87"/>
      <c r="B33" s="87"/>
      <c r="C33" s="62" t="s">
        <v>24</v>
      </c>
      <c r="D33" s="63"/>
      <c r="E33" s="50">
        <f>SUM(E34:E56)</f>
        <v>40650000</v>
      </c>
    </row>
    <row r="34" spans="1:5" ht="30" customHeight="1" x14ac:dyDescent="0.15">
      <c r="A34" s="87"/>
      <c r="B34" s="87"/>
      <c r="C34" s="33" t="s">
        <v>25</v>
      </c>
      <c r="D34" s="18"/>
      <c r="E34" s="19">
        <v>24000000</v>
      </c>
    </row>
    <row r="35" spans="1:5" ht="30" customHeight="1" x14ac:dyDescent="0.15">
      <c r="A35" s="87"/>
      <c r="B35" s="87"/>
      <c r="C35" s="33" t="s">
        <v>26</v>
      </c>
      <c r="D35" s="18"/>
      <c r="E35" s="19">
        <v>8000000</v>
      </c>
    </row>
    <row r="36" spans="1:5" ht="30" customHeight="1" x14ac:dyDescent="0.15">
      <c r="A36" s="87"/>
      <c r="B36" s="87"/>
      <c r="C36" s="33" t="s">
        <v>27</v>
      </c>
      <c r="D36" s="18"/>
      <c r="E36" s="19">
        <v>1500000</v>
      </c>
    </row>
    <row r="37" spans="1:5" ht="30" customHeight="1" x14ac:dyDescent="0.15">
      <c r="A37" s="87"/>
      <c r="B37" s="87"/>
      <c r="C37" s="33" t="s">
        <v>28</v>
      </c>
      <c r="D37" s="18"/>
      <c r="E37" s="19">
        <v>150000</v>
      </c>
    </row>
    <row r="38" spans="1:5" ht="30" customHeight="1" x14ac:dyDescent="0.15">
      <c r="A38" s="87"/>
      <c r="B38" s="87"/>
      <c r="C38" s="33" t="s">
        <v>29</v>
      </c>
      <c r="D38" s="18"/>
      <c r="E38" s="19">
        <v>1300000</v>
      </c>
    </row>
    <row r="39" spans="1:5" ht="30" customHeight="1" x14ac:dyDescent="0.15">
      <c r="A39" s="87"/>
      <c r="B39" s="87"/>
      <c r="C39" s="33" t="s">
        <v>30</v>
      </c>
      <c r="D39" s="18"/>
      <c r="E39" s="19">
        <v>1300000</v>
      </c>
    </row>
    <row r="40" spans="1:5" ht="30" customHeight="1" x14ac:dyDescent="0.15">
      <c r="A40" s="87"/>
      <c r="B40" s="87"/>
      <c r="C40" s="33" t="s">
        <v>31</v>
      </c>
      <c r="D40" s="18"/>
      <c r="E40" s="19"/>
    </row>
    <row r="41" spans="1:5" ht="30" customHeight="1" x14ac:dyDescent="0.15">
      <c r="A41" s="87"/>
      <c r="B41" s="87"/>
      <c r="C41" s="33" t="s">
        <v>32</v>
      </c>
      <c r="D41" s="18"/>
      <c r="E41" s="19">
        <v>500000</v>
      </c>
    </row>
    <row r="42" spans="1:5" ht="30" customHeight="1" x14ac:dyDescent="0.15">
      <c r="A42" s="87"/>
      <c r="B42" s="87"/>
      <c r="C42" s="33" t="s">
        <v>33</v>
      </c>
      <c r="D42" s="18"/>
      <c r="E42" s="19"/>
    </row>
    <row r="43" spans="1:5" ht="30" customHeight="1" x14ac:dyDescent="0.15">
      <c r="A43" s="87"/>
      <c r="B43" s="87"/>
      <c r="C43" s="33" t="s">
        <v>34</v>
      </c>
      <c r="D43" s="18"/>
      <c r="E43" s="19"/>
    </row>
    <row r="44" spans="1:5" ht="30" customHeight="1" x14ac:dyDescent="0.15">
      <c r="A44" s="87"/>
      <c r="B44" s="87"/>
      <c r="C44" s="33" t="s">
        <v>35</v>
      </c>
      <c r="D44" s="18"/>
      <c r="E44" s="19"/>
    </row>
    <row r="45" spans="1:5" ht="30" customHeight="1" x14ac:dyDescent="0.15">
      <c r="A45" s="87"/>
      <c r="B45" s="87"/>
      <c r="C45" s="33" t="s">
        <v>36</v>
      </c>
      <c r="D45" s="18"/>
      <c r="E45" s="19"/>
    </row>
    <row r="46" spans="1:5" ht="30" customHeight="1" x14ac:dyDescent="0.15">
      <c r="A46" s="87"/>
      <c r="B46" s="87"/>
      <c r="C46" s="33" t="s">
        <v>37</v>
      </c>
      <c r="D46" s="18"/>
      <c r="E46" s="19">
        <v>1000000</v>
      </c>
    </row>
    <row r="47" spans="1:5" ht="30" customHeight="1" x14ac:dyDescent="0.15">
      <c r="A47" s="87"/>
      <c r="B47" s="87"/>
      <c r="C47" s="33" t="s">
        <v>38</v>
      </c>
      <c r="D47" s="18"/>
      <c r="E47" s="19">
        <v>50000</v>
      </c>
    </row>
    <row r="48" spans="1:5" ht="30" customHeight="1" x14ac:dyDescent="0.15">
      <c r="A48" s="87"/>
      <c r="B48" s="87"/>
      <c r="C48" s="33" t="s">
        <v>39</v>
      </c>
      <c r="D48" s="18"/>
      <c r="E48" s="19"/>
    </row>
    <row r="49" spans="1:5" ht="30" customHeight="1" x14ac:dyDescent="0.15">
      <c r="A49" s="87"/>
      <c r="B49" s="87"/>
      <c r="C49" s="33" t="s">
        <v>40</v>
      </c>
      <c r="D49" s="18"/>
      <c r="E49" s="19">
        <v>1350000</v>
      </c>
    </row>
    <row r="50" spans="1:5" ht="30" customHeight="1" x14ac:dyDescent="0.15">
      <c r="A50" s="87"/>
      <c r="B50" s="87"/>
      <c r="C50" s="33" t="s">
        <v>41</v>
      </c>
      <c r="D50" s="18"/>
      <c r="E50" s="19"/>
    </row>
    <row r="51" spans="1:5" ht="30" customHeight="1" x14ac:dyDescent="0.15">
      <c r="A51" s="87"/>
      <c r="B51" s="87"/>
      <c r="C51" s="33" t="s">
        <v>42</v>
      </c>
      <c r="D51" s="18"/>
      <c r="E51" s="19"/>
    </row>
    <row r="52" spans="1:5" ht="30" customHeight="1" x14ac:dyDescent="0.15">
      <c r="A52" s="87"/>
      <c r="B52" s="87"/>
      <c r="C52" s="33" t="s">
        <v>43</v>
      </c>
      <c r="D52" s="18"/>
      <c r="E52" s="19"/>
    </row>
    <row r="53" spans="1:5" ht="30" customHeight="1" x14ac:dyDescent="0.15">
      <c r="A53" s="87"/>
      <c r="B53" s="87"/>
      <c r="C53" s="33" t="s">
        <v>44</v>
      </c>
      <c r="D53" s="18"/>
      <c r="E53" s="19"/>
    </row>
    <row r="54" spans="1:5" ht="30" customHeight="1" x14ac:dyDescent="0.15">
      <c r="A54" s="87"/>
      <c r="B54" s="87"/>
      <c r="C54" s="33" t="s">
        <v>45</v>
      </c>
      <c r="D54" s="18"/>
      <c r="E54" s="19"/>
    </row>
    <row r="55" spans="1:5" ht="30" customHeight="1" x14ac:dyDescent="0.15">
      <c r="A55" s="87"/>
      <c r="B55" s="87"/>
      <c r="C55" s="33" t="s">
        <v>46</v>
      </c>
      <c r="D55" s="18"/>
      <c r="E55" s="19">
        <v>1500000</v>
      </c>
    </row>
    <row r="56" spans="1:5" ht="30" customHeight="1" x14ac:dyDescent="0.15">
      <c r="A56" s="87"/>
      <c r="B56" s="87"/>
      <c r="C56" s="33" t="s">
        <v>47</v>
      </c>
      <c r="D56" s="18"/>
      <c r="E56" s="19"/>
    </row>
    <row r="57" spans="1:5" ht="30" customHeight="1" x14ac:dyDescent="0.15">
      <c r="A57" s="87"/>
      <c r="B57" s="87"/>
      <c r="C57" s="60" t="s">
        <v>48</v>
      </c>
      <c r="D57" s="61"/>
      <c r="E57" s="53">
        <f>SUM(E58:E80)</f>
        <v>40770000</v>
      </c>
    </row>
    <row r="58" spans="1:5" ht="30" customHeight="1" x14ac:dyDescent="0.15">
      <c r="A58" s="87"/>
      <c r="B58" s="87"/>
      <c r="C58" s="33" t="s">
        <v>49</v>
      </c>
      <c r="D58" s="18"/>
      <c r="E58" s="19">
        <v>800000</v>
      </c>
    </row>
    <row r="59" spans="1:5" ht="30" customHeight="1" x14ac:dyDescent="0.15">
      <c r="A59" s="87"/>
      <c r="B59" s="87"/>
      <c r="C59" s="33" t="s">
        <v>50</v>
      </c>
      <c r="D59" s="18"/>
      <c r="E59" s="19">
        <v>100000</v>
      </c>
    </row>
    <row r="60" spans="1:5" ht="30" customHeight="1" x14ac:dyDescent="0.15">
      <c r="A60" s="87"/>
      <c r="B60" s="87"/>
      <c r="C60" s="33" t="s">
        <v>51</v>
      </c>
      <c r="D60" s="18"/>
      <c r="E60" s="19">
        <v>10000</v>
      </c>
    </row>
    <row r="61" spans="1:5" ht="30" customHeight="1" x14ac:dyDescent="0.15">
      <c r="A61" s="87"/>
      <c r="B61" s="87"/>
      <c r="C61" s="33" t="s">
        <v>52</v>
      </c>
      <c r="D61" s="18"/>
      <c r="E61" s="19">
        <v>50000</v>
      </c>
    </row>
    <row r="62" spans="1:5" ht="30" customHeight="1" x14ac:dyDescent="0.15">
      <c r="A62" s="87"/>
      <c r="B62" s="87"/>
      <c r="C62" s="33" t="s">
        <v>53</v>
      </c>
      <c r="D62" s="18"/>
      <c r="E62" s="19">
        <v>50000</v>
      </c>
    </row>
    <row r="63" spans="1:5" ht="30" customHeight="1" x14ac:dyDescent="0.15">
      <c r="A63" s="87"/>
      <c r="B63" s="87"/>
      <c r="C63" s="33" t="s">
        <v>54</v>
      </c>
      <c r="D63" s="18"/>
      <c r="E63" s="19">
        <v>700000</v>
      </c>
    </row>
    <row r="64" spans="1:5" ht="30" customHeight="1" x14ac:dyDescent="0.15">
      <c r="A64" s="87"/>
      <c r="B64" s="87"/>
      <c r="C64" s="33" t="s">
        <v>36</v>
      </c>
      <c r="D64" s="18"/>
      <c r="E64" s="19">
        <v>14000000</v>
      </c>
    </row>
    <row r="65" spans="1:5" ht="30" customHeight="1" x14ac:dyDescent="0.15">
      <c r="A65" s="87"/>
      <c r="B65" s="87"/>
      <c r="C65" s="33" t="s">
        <v>37</v>
      </c>
      <c r="D65" s="18"/>
      <c r="E65" s="19"/>
    </row>
    <row r="66" spans="1:5" ht="30" customHeight="1" x14ac:dyDescent="0.15">
      <c r="A66" s="87"/>
      <c r="B66" s="87"/>
      <c r="C66" s="33" t="s">
        <v>55</v>
      </c>
      <c r="D66" s="18"/>
      <c r="E66" s="19">
        <v>3000000</v>
      </c>
    </row>
    <row r="67" spans="1:5" ht="30" customHeight="1" x14ac:dyDescent="0.15">
      <c r="A67" s="87"/>
      <c r="B67" s="87"/>
      <c r="C67" s="33" t="s">
        <v>56</v>
      </c>
      <c r="D67" s="18"/>
      <c r="E67" s="19">
        <v>1000000</v>
      </c>
    </row>
    <row r="68" spans="1:5" ht="30" customHeight="1" x14ac:dyDescent="0.15">
      <c r="A68" s="87"/>
      <c r="B68" s="87"/>
      <c r="C68" s="33" t="s">
        <v>57</v>
      </c>
      <c r="D68" s="18"/>
      <c r="E68" s="19"/>
    </row>
    <row r="69" spans="1:5" ht="30" customHeight="1" x14ac:dyDescent="0.15">
      <c r="A69" s="87"/>
      <c r="B69" s="87"/>
      <c r="C69" s="33" t="s">
        <v>58</v>
      </c>
      <c r="D69" s="18"/>
      <c r="E69" s="19">
        <v>100000</v>
      </c>
    </row>
    <row r="70" spans="1:5" ht="30" customHeight="1" x14ac:dyDescent="0.15">
      <c r="A70" s="87"/>
      <c r="B70" s="87"/>
      <c r="C70" s="33" t="s">
        <v>59</v>
      </c>
      <c r="D70" s="18"/>
      <c r="E70" s="19">
        <v>10000000</v>
      </c>
    </row>
    <row r="71" spans="1:5" ht="30" customHeight="1" x14ac:dyDescent="0.15">
      <c r="A71" s="87"/>
      <c r="B71" s="87"/>
      <c r="C71" s="33" t="s">
        <v>60</v>
      </c>
      <c r="D71" s="18"/>
      <c r="E71" s="19">
        <v>750000</v>
      </c>
    </row>
    <row r="72" spans="1:5" ht="30" customHeight="1" x14ac:dyDescent="0.15">
      <c r="A72" s="87"/>
      <c r="B72" s="87"/>
      <c r="C72" s="33" t="s">
        <v>39</v>
      </c>
      <c r="D72" s="18"/>
      <c r="E72" s="19">
        <v>400000</v>
      </c>
    </row>
    <row r="73" spans="1:5" ht="30" customHeight="1" x14ac:dyDescent="0.15">
      <c r="A73" s="87"/>
      <c r="B73" s="87"/>
      <c r="C73" s="33" t="s">
        <v>40</v>
      </c>
      <c r="D73" s="18"/>
      <c r="E73" s="19">
        <v>2500000</v>
      </c>
    </row>
    <row r="74" spans="1:5" ht="30" customHeight="1" x14ac:dyDescent="0.15">
      <c r="A74" s="87"/>
      <c r="B74" s="87"/>
      <c r="C74" s="33" t="s">
        <v>61</v>
      </c>
      <c r="D74" s="18"/>
      <c r="E74" s="19">
        <v>1200000</v>
      </c>
    </row>
    <row r="75" spans="1:5" ht="30" customHeight="1" x14ac:dyDescent="0.15">
      <c r="A75" s="87"/>
      <c r="B75" s="87"/>
      <c r="C75" s="33" t="s">
        <v>62</v>
      </c>
      <c r="D75" s="18"/>
      <c r="E75" s="19">
        <v>60000</v>
      </c>
    </row>
    <row r="76" spans="1:5" ht="30" customHeight="1" x14ac:dyDescent="0.15">
      <c r="A76" s="87"/>
      <c r="B76" s="87"/>
      <c r="C76" s="33" t="s">
        <v>63</v>
      </c>
      <c r="D76" s="18"/>
      <c r="E76" s="19">
        <v>2600000</v>
      </c>
    </row>
    <row r="77" spans="1:5" ht="30" customHeight="1" x14ac:dyDescent="0.15">
      <c r="A77" s="87"/>
      <c r="B77" s="87"/>
      <c r="C77" s="33" t="s">
        <v>64</v>
      </c>
      <c r="D77" s="18"/>
      <c r="E77" s="19">
        <v>50000</v>
      </c>
    </row>
    <row r="78" spans="1:5" ht="30" customHeight="1" x14ac:dyDescent="0.15">
      <c r="A78" s="87"/>
      <c r="B78" s="87"/>
      <c r="C78" s="33" t="s">
        <v>65</v>
      </c>
      <c r="D78" s="18"/>
      <c r="E78" s="19">
        <v>200000</v>
      </c>
    </row>
    <row r="79" spans="1:5" ht="30" customHeight="1" x14ac:dyDescent="0.15">
      <c r="A79" s="87"/>
      <c r="B79" s="87"/>
      <c r="C79" s="33" t="s">
        <v>46</v>
      </c>
      <c r="D79" s="18"/>
      <c r="E79" s="19">
        <v>3200000</v>
      </c>
    </row>
    <row r="80" spans="1:5" ht="30" customHeight="1" x14ac:dyDescent="0.15">
      <c r="A80" s="87"/>
      <c r="B80" s="87"/>
      <c r="C80" s="33" t="s">
        <v>66</v>
      </c>
      <c r="D80" s="18"/>
      <c r="E80" s="19"/>
    </row>
    <row r="81" spans="1:5" ht="30" customHeight="1" x14ac:dyDescent="0.15">
      <c r="A81" s="87"/>
      <c r="B81" s="87"/>
      <c r="C81" s="33" t="s">
        <v>67</v>
      </c>
      <c r="D81" s="18"/>
      <c r="E81" s="19">
        <v>3100000</v>
      </c>
    </row>
    <row r="82" spans="1:5" ht="30" customHeight="1" x14ac:dyDescent="0.15">
      <c r="A82" s="87"/>
      <c r="B82" s="87"/>
      <c r="C82" s="33" t="s">
        <v>68</v>
      </c>
      <c r="D82" s="18"/>
      <c r="E82" s="19">
        <f>SUM(E83)</f>
        <v>0</v>
      </c>
    </row>
    <row r="83" spans="1:5" ht="30" customHeight="1" x14ac:dyDescent="0.15">
      <c r="A83" s="87"/>
      <c r="B83" s="87"/>
      <c r="C83" s="43" t="s">
        <v>69</v>
      </c>
      <c r="D83" s="36"/>
      <c r="E83" s="37"/>
    </row>
    <row r="84" spans="1:5" ht="30" customHeight="1" x14ac:dyDescent="0.15">
      <c r="A84" s="87"/>
      <c r="B84" s="88"/>
      <c r="C84" s="32" t="s">
        <v>70</v>
      </c>
      <c r="D84" s="16"/>
      <c r="E84" s="17">
        <f>SUM(E24,E33,E57,E81,E82)</f>
        <v>291920000</v>
      </c>
    </row>
    <row r="85" spans="1:5" ht="30" customHeight="1" x14ac:dyDescent="0.15">
      <c r="A85" s="88"/>
      <c r="B85" s="34"/>
      <c r="C85" s="25" t="s">
        <v>71</v>
      </c>
      <c r="D85" s="25"/>
      <c r="E85" s="20">
        <f>E23-E84</f>
        <v>34280000</v>
      </c>
    </row>
    <row r="86" spans="1:5" ht="30" customHeight="1" x14ac:dyDescent="0.15">
      <c r="A86" s="86" t="s">
        <v>120</v>
      </c>
      <c r="B86" s="86" t="s">
        <v>118</v>
      </c>
      <c r="C86" s="16" t="s">
        <v>72</v>
      </c>
      <c r="D86" s="16"/>
      <c r="E86" s="17">
        <f>SUM(E87:E88)</f>
        <v>0</v>
      </c>
    </row>
    <row r="87" spans="1:5" ht="30" customHeight="1" x14ac:dyDescent="0.15">
      <c r="A87" s="87"/>
      <c r="B87" s="87"/>
      <c r="C87" s="18" t="s">
        <v>127</v>
      </c>
      <c r="D87" s="18"/>
      <c r="E87" s="19"/>
    </row>
    <row r="88" spans="1:5" ht="30" customHeight="1" x14ac:dyDescent="0.15">
      <c r="A88" s="87"/>
      <c r="B88" s="87"/>
      <c r="C88" s="18" t="s">
        <v>73</v>
      </c>
      <c r="D88" s="18"/>
      <c r="E88" s="19"/>
    </row>
    <row r="89" spans="1:5" ht="30" customHeight="1" x14ac:dyDescent="0.15">
      <c r="A89" s="87"/>
      <c r="B89" s="87"/>
      <c r="C89" s="18" t="s">
        <v>74</v>
      </c>
      <c r="D89" s="18"/>
      <c r="E89" s="19">
        <f>SUM(E90)</f>
        <v>0</v>
      </c>
    </row>
    <row r="90" spans="1:5" ht="30" customHeight="1" x14ac:dyDescent="0.15">
      <c r="A90" s="87"/>
      <c r="B90" s="87"/>
      <c r="C90" s="18" t="s">
        <v>75</v>
      </c>
      <c r="D90" s="18"/>
      <c r="E90" s="19"/>
    </row>
    <row r="91" spans="1:5" ht="30" customHeight="1" x14ac:dyDescent="0.15">
      <c r="A91" s="87"/>
      <c r="B91" s="87"/>
      <c r="C91" s="18" t="s">
        <v>76</v>
      </c>
      <c r="D91" s="18"/>
      <c r="E91" s="19"/>
    </row>
    <row r="92" spans="1:5" ht="30" customHeight="1" x14ac:dyDescent="0.15">
      <c r="A92" s="87"/>
      <c r="B92" s="88"/>
      <c r="C92" s="24" t="s">
        <v>77</v>
      </c>
      <c r="D92" s="25"/>
      <c r="E92" s="20">
        <f>SUM(E86,E89,E91)</f>
        <v>0</v>
      </c>
    </row>
    <row r="93" spans="1:5" ht="30" customHeight="1" x14ac:dyDescent="0.15">
      <c r="A93" s="87"/>
      <c r="B93" s="86" t="s">
        <v>119</v>
      </c>
      <c r="C93" s="16" t="s">
        <v>78</v>
      </c>
      <c r="D93" s="16"/>
      <c r="E93" s="17">
        <v>27452000</v>
      </c>
    </row>
    <row r="94" spans="1:5" ht="30" customHeight="1" x14ac:dyDescent="0.15">
      <c r="A94" s="87"/>
      <c r="B94" s="87"/>
      <c r="C94" s="18" t="s">
        <v>79</v>
      </c>
      <c r="D94" s="18"/>
      <c r="E94" s="19">
        <f>SUM(E95:E99)</f>
        <v>0</v>
      </c>
    </row>
    <row r="95" spans="1:5" ht="30" customHeight="1" x14ac:dyDescent="0.15">
      <c r="A95" s="87"/>
      <c r="B95" s="87"/>
      <c r="C95" s="18" t="s">
        <v>80</v>
      </c>
      <c r="D95" s="18"/>
      <c r="E95" s="19"/>
    </row>
    <row r="96" spans="1:5" ht="30" customHeight="1" x14ac:dyDescent="0.15">
      <c r="A96" s="87"/>
      <c r="B96" s="87"/>
      <c r="C96" s="18" t="s">
        <v>81</v>
      </c>
      <c r="D96" s="18"/>
      <c r="E96" s="19"/>
    </row>
    <row r="97" spans="1:5" ht="30" customHeight="1" x14ac:dyDescent="0.15">
      <c r="A97" s="87"/>
      <c r="B97" s="87"/>
      <c r="C97" s="18" t="s">
        <v>82</v>
      </c>
      <c r="D97" s="18"/>
      <c r="E97" s="19"/>
    </row>
    <row r="98" spans="1:5" ht="30" customHeight="1" x14ac:dyDescent="0.15">
      <c r="A98" s="87"/>
      <c r="B98" s="87"/>
      <c r="C98" s="18" t="s">
        <v>83</v>
      </c>
      <c r="D98" s="18"/>
      <c r="E98" s="19"/>
    </row>
    <row r="99" spans="1:5" ht="30" customHeight="1" x14ac:dyDescent="0.15">
      <c r="A99" s="87"/>
      <c r="B99" s="87"/>
      <c r="C99" s="18" t="s">
        <v>84</v>
      </c>
      <c r="D99" s="18"/>
      <c r="E99" s="19"/>
    </row>
    <row r="100" spans="1:5" ht="30" customHeight="1" x14ac:dyDescent="0.15">
      <c r="A100" s="87"/>
      <c r="B100" s="87"/>
      <c r="C100" s="18" t="s">
        <v>126</v>
      </c>
      <c r="D100" s="18"/>
      <c r="E100" s="19">
        <v>1500000</v>
      </c>
    </row>
    <row r="101" spans="1:5" ht="30" customHeight="1" x14ac:dyDescent="0.15">
      <c r="A101" s="87"/>
      <c r="B101" s="88"/>
      <c r="C101" s="25" t="s">
        <v>85</v>
      </c>
      <c r="D101" s="25"/>
      <c r="E101" s="20">
        <f>SUM(E93,E94,E100)</f>
        <v>28952000</v>
      </c>
    </row>
    <row r="102" spans="1:5" ht="42" customHeight="1" x14ac:dyDescent="0.15">
      <c r="A102" s="35"/>
      <c r="B102" s="34"/>
      <c r="C102" s="36" t="s">
        <v>86</v>
      </c>
      <c r="D102" s="36"/>
      <c r="E102" s="37">
        <f>E92-E101</f>
        <v>-28952000</v>
      </c>
    </row>
    <row r="103" spans="1:5" ht="30" customHeight="1" x14ac:dyDescent="0.15">
      <c r="A103" s="89" t="s">
        <v>121</v>
      </c>
      <c r="B103" s="86" t="s">
        <v>118</v>
      </c>
      <c r="C103" s="16" t="s">
        <v>87</v>
      </c>
      <c r="D103" s="16"/>
      <c r="E103" s="17">
        <f>SUM(E104:E105)</f>
        <v>0</v>
      </c>
    </row>
    <row r="104" spans="1:5" ht="30" customHeight="1" x14ac:dyDescent="0.15">
      <c r="A104" s="90"/>
      <c r="B104" s="87"/>
      <c r="C104" s="18" t="s">
        <v>88</v>
      </c>
      <c r="D104" s="18"/>
      <c r="E104" s="19"/>
    </row>
    <row r="105" spans="1:5" ht="30" customHeight="1" x14ac:dyDescent="0.15">
      <c r="A105" s="90"/>
      <c r="B105" s="87"/>
      <c r="C105" s="18" t="s">
        <v>129</v>
      </c>
      <c r="D105" s="18"/>
      <c r="E105" s="19"/>
    </row>
    <row r="106" spans="1:5" ht="30" customHeight="1" x14ac:dyDescent="0.15">
      <c r="A106" s="90"/>
      <c r="B106" s="87"/>
      <c r="C106" s="18" t="s">
        <v>123</v>
      </c>
      <c r="D106" s="18"/>
      <c r="E106" s="19"/>
    </row>
    <row r="107" spans="1:5" ht="30" customHeight="1" x14ac:dyDescent="0.15">
      <c r="A107" s="90"/>
      <c r="B107" s="87"/>
      <c r="C107" s="18" t="s">
        <v>133</v>
      </c>
      <c r="D107" s="18"/>
      <c r="E107" s="19"/>
    </row>
    <row r="108" spans="1:5" ht="30" customHeight="1" x14ac:dyDescent="0.15">
      <c r="A108" s="90"/>
      <c r="B108" s="87"/>
      <c r="C108" s="18" t="s">
        <v>89</v>
      </c>
      <c r="D108" s="18"/>
      <c r="E108" s="19">
        <f>SUM(E109)</f>
        <v>0</v>
      </c>
    </row>
    <row r="109" spans="1:5" ht="30" customHeight="1" x14ac:dyDescent="0.15">
      <c r="A109" s="90"/>
      <c r="B109" s="87"/>
      <c r="C109" s="18" t="s">
        <v>90</v>
      </c>
      <c r="D109" s="18"/>
      <c r="E109" s="19"/>
    </row>
    <row r="110" spans="1:5" ht="30" customHeight="1" x14ac:dyDescent="0.15">
      <c r="A110" s="90"/>
      <c r="B110" s="88"/>
      <c r="C110" s="25" t="s">
        <v>91</v>
      </c>
      <c r="D110" s="25"/>
      <c r="E110" s="20">
        <f>SUM(E103,E106,E107,E108)</f>
        <v>0</v>
      </c>
    </row>
    <row r="111" spans="1:5" ht="30" customHeight="1" x14ac:dyDescent="0.15">
      <c r="A111" s="90"/>
      <c r="B111" s="86" t="s">
        <v>119</v>
      </c>
      <c r="C111" s="32" t="s">
        <v>131</v>
      </c>
      <c r="D111" s="16"/>
      <c r="E111" s="17">
        <v>4584000</v>
      </c>
    </row>
    <row r="112" spans="1:5" ht="30" customHeight="1" x14ac:dyDescent="0.15">
      <c r="A112" s="90"/>
      <c r="B112" s="87"/>
      <c r="C112" s="18" t="s">
        <v>92</v>
      </c>
      <c r="D112" s="18"/>
      <c r="E112" s="19">
        <f>SUM(E113)</f>
        <v>0</v>
      </c>
    </row>
    <row r="113" spans="1:5" ht="30" customHeight="1" x14ac:dyDescent="0.15">
      <c r="A113" s="90"/>
      <c r="B113" s="87"/>
      <c r="C113" s="18" t="s">
        <v>93</v>
      </c>
      <c r="D113" s="18"/>
      <c r="E113" s="19"/>
    </row>
    <row r="114" spans="1:5" ht="30" customHeight="1" x14ac:dyDescent="0.15">
      <c r="A114" s="90"/>
      <c r="B114" s="87"/>
      <c r="C114" s="18" t="s">
        <v>124</v>
      </c>
      <c r="D114" s="18"/>
      <c r="E114" s="19"/>
    </row>
    <row r="115" spans="1:5" ht="30" customHeight="1" x14ac:dyDescent="0.15">
      <c r="A115" s="90"/>
      <c r="B115" s="87"/>
      <c r="C115" s="18" t="s">
        <v>132</v>
      </c>
      <c r="D115" s="18"/>
      <c r="E115" s="19"/>
    </row>
    <row r="116" spans="1:5" ht="30" customHeight="1" x14ac:dyDescent="0.15">
      <c r="A116" s="90"/>
      <c r="B116" s="87"/>
      <c r="C116" s="18" t="s">
        <v>95</v>
      </c>
      <c r="D116" s="18"/>
      <c r="E116" s="19">
        <f>SUM(E117)</f>
        <v>0</v>
      </c>
    </row>
    <row r="117" spans="1:5" ht="30" customHeight="1" x14ac:dyDescent="0.15">
      <c r="A117" s="90"/>
      <c r="B117" s="87"/>
      <c r="C117" s="18" t="s">
        <v>96</v>
      </c>
      <c r="D117" s="18"/>
      <c r="E117" s="19"/>
    </row>
    <row r="118" spans="1:5" ht="30" customHeight="1" x14ac:dyDescent="0.15">
      <c r="A118" s="90"/>
      <c r="B118" s="88"/>
      <c r="C118" s="25" t="s">
        <v>97</v>
      </c>
      <c r="D118" s="25"/>
      <c r="E118" s="20">
        <f>SUM(E111,E115,E112,E114,E116)</f>
        <v>4584000</v>
      </c>
    </row>
    <row r="119" spans="1:5" ht="30" customHeight="1" x14ac:dyDescent="0.15">
      <c r="A119" s="91"/>
      <c r="B119" s="83" t="s">
        <v>98</v>
      </c>
      <c r="C119" s="84"/>
      <c r="D119" s="85"/>
      <c r="E119" s="20">
        <f>E110-E118</f>
        <v>-4584000</v>
      </c>
    </row>
    <row r="120" spans="1:5" ht="48" customHeight="1" x14ac:dyDescent="0.15">
      <c r="A120" s="38"/>
      <c r="B120" s="39"/>
      <c r="C120" s="16" t="s">
        <v>99</v>
      </c>
      <c r="D120" s="16"/>
      <c r="E120" s="17"/>
    </row>
    <row r="121" spans="1:5" ht="30" customHeight="1" x14ac:dyDescent="0.15">
      <c r="A121" s="83" t="s">
        <v>100</v>
      </c>
      <c r="B121" s="84"/>
      <c r="C121" s="84"/>
      <c r="D121" s="85"/>
      <c r="E121" s="20">
        <f>E85+E102+E119-E120</f>
        <v>744000</v>
      </c>
    </row>
    <row r="122" spans="1:5" ht="30" customHeight="1" x14ac:dyDescent="0.15">
      <c r="A122" s="40"/>
      <c r="B122" s="40"/>
      <c r="C122" s="40"/>
      <c r="D122" s="40"/>
      <c r="E122" s="18"/>
    </row>
    <row r="123" spans="1:5" ht="30" customHeight="1" x14ac:dyDescent="0.15">
      <c r="A123" s="83" t="s">
        <v>101</v>
      </c>
      <c r="B123" s="84"/>
      <c r="C123" s="84"/>
      <c r="D123" s="85"/>
      <c r="E123" s="20"/>
    </row>
    <row r="124" spans="1:5" ht="30" customHeight="1" x14ac:dyDescent="0.15">
      <c r="A124" s="83" t="s">
        <v>102</v>
      </c>
      <c r="B124" s="84"/>
      <c r="C124" s="84"/>
      <c r="D124" s="85"/>
      <c r="E124" s="20">
        <f>E121+E123</f>
        <v>744000</v>
      </c>
    </row>
  </sheetData>
  <mergeCells count="17">
    <mergeCell ref="B93:B101"/>
    <mergeCell ref="A124:D124"/>
    <mergeCell ref="A121:D121"/>
    <mergeCell ref="A123:D123"/>
    <mergeCell ref="B111:B118"/>
    <mergeCell ref="A1:E1"/>
    <mergeCell ref="A2:E2"/>
    <mergeCell ref="A103:A119"/>
    <mergeCell ref="B103:B110"/>
    <mergeCell ref="B119:D119"/>
    <mergeCell ref="A4:D4"/>
    <mergeCell ref="A5:A85"/>
    <mergeCell ref="B5:B23"/>
    <mergeCell ref="C23:D23"/>
    <mergeCell ref="B24:B84"/>
    <mergeCell ref="A86:A101"/>
    <mergeCell ref="B86:B92"/>
  </mergeCells>
  <phoneticPr fontId="2"/>
  <printOptions horizontalCentered="1"/>
  <pageMargins left="0.70866141732283472" right="0.70866141732283472" top="0.55118110236220474" bottom="0.55118110236220474" header="0.31496062992125984" footer="0.31496062992125984"/>
  <pageSetup paperSize="9" scale="80" orientation="portrait" r:id="rId1"/>
  <headerFooter>
    <oddFooter>&amp;R&amp;P頁　　　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12</vt:i4>
      </vt:variant>
    </vt:vector>
  </HeadingPairs>
  <TitlesOfParts>
    <vt:vector size="18" baseType="lpstr">
      <vt:lpstr>全体</vt:lpstr>
      <vt:lpstr>本部</vt:lpstr>
      <vt:lpstr>びおとーぷ</vt:lpstr>
      <vt:lpstr>居宅1</vt:lpstr>
      <vt:lpstr>ほしの郷</vt:lpstr>
      <vt:lpstr>ほしの郷長南</vt:lpstr>
      <vt:lpstr>びおとーぷ!Print_Area</vt:lpstr>
      <vt:lpstr>ほしの郷!Print_Area</vt:lpstr>
      <vt:lpstr>ほしの郷長南!Print_Area</vt:lpstr>
      <vt:lpstr>居宅1!Print_Area</vt:lpstr>
      <vt:lpstr>全体!Print_Area</vt:lpstr>
      <vt:lpstr>本部!Print_Area</vt:lpstr>
      <vt:lpstr>びおとーぷ!Print_Titles</vt:lpstr>
      <vt:lpstr>ほしの郷!Print_Titles</vt:lpstr>
      <vt:lpstr>ほしの郷長南!Print_Titles</vt:lpstr>
      <vt:lpstr>居宅1!Print_Titles</vt:lpstr>
      <vt:lpstr>全体!Print_Titles</vt:lpstr>
      <vt:lpstr>本部!Print_Titles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huser02</dc:creator>
  <cp:lastModifiedBy>huser01</cp:lastModifiedBy>
  <cp:lastPrinted>2023-03-15T09:52:33Z</cp:lastPrinted>
  <dcterms:created xsi:type="dcterms:W3CDTF">2016-06-10T06:23:02Z</dcterms:created>
  <dcterms:modified xsi:type="dcterms:W3CDTF">2023-03-28T08:18:16Z</dcterms:modified>
</cp:coreProperties>
</file>